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CC\"/>
    </mc:Choice>
  </mc:AlternateContent>
  <xr:revisionPtr revIDLastSave="0" documentId="13_ncr:1_{97876AA1-CEEE-4EAB-A83C-9B20E268F74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UBRICA" sheetId="2" r:id="rId1"/>
    <sheet name="ACTA" sheetId="8" r:id="rId2"/>
    <sheet name="OBSERVACIONES" sheetId="10" r:id="rId3"/>
  </sheets>
  <definedNames>
    <definedName name="_xlnm.Print_Area" localSheetId="0">RUBRICA!$A$1:$H$36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0" l="1"/>
  <c r="C27" i="8"/>
  <c r="D20" i="10"/>
  <c r="D14" i="10"/>
  <c r="D15" i="10"/>
  <c r="D16" i="10"/>
  <c r="D17" i="10"/>
  <c r="D18" i="10"/>
  <c r="D19" i="10"/>
  <c r="D13" i="10"/>
  <c r="C10" i="10"/>
  <c r="C9" i="10"/>
  <c r="G8" i="10"/>
  <c r="F24" i="10" s="1"/>
  <c r="C8" i="10"/>
  <c r="B24" i="10" s="1"/>
  <c r="C7" i="10"/>
  <c r="G6" i="10"/>
  <c r="C6" i="10"/>
  <c r="G28" i="2" l="1"/>
  <c r="G26" i="2"/>
  <c r="E34" i="2" l="1"/>
  <c r="A34" i="2"/>
  <c r="A32" i="2"/>
  <c r="B6" i="8"/>
  <c r="A3" i="8" l="1"/>
  <c r="A3" i="10" s="1"/>
  <c r="A2" i="8"/>
  <c r="A2" i="10" s="1"/>
  <c r="B9" i="8"/>
  <c r="A11" i="8"/>
  <c r="B7" i="8"/>
  <c r="C30" i="8" l="1"/>
  <c r="A30" i="8"/>
  <c r="A28" i="8"/>
  <c r="B8" i="8" l="1"/>
  <c r="D21" i="8"/>
  <c r="D22" i="8" s="1"/>
  <c r="D14" i="8"/>
  <c r="D15" i="8"/>
  <c r="D16" i="8"/>
  <c r="D17" i="8"/>
  <c r="D18" i="8"/>
  <c r="D19" i="8"/>
  <c r="D13" i="8"/>
  <c r="D20" i="8" l="1"/>
  <c r="D23" i="8" l="1"/>
  <c r="C21" i="10" s="1"/>
  <c r="D24" i="8" l="1"/>
  <c r="E21" i="10" s="1"/>
</calcChain>
</file>

<file path=xl/sharedStrings.xml><?xml version="1.0" encoding="utf-8"?>
<sst xmlns="http://schemas.openxmlformats.org/spreadsheetml/2006/main" count="138" uniqueCount="103">
  <si>
    <t>CARRERA DE ADMINISTRACIÓN DE EMPRESAS</t>
  </si>
  <si>
    <t>UNIVERSIDAD POLITÉCNICA ESTATAL DEL CARCHI</t>
  </si>
  <si>
    <t>CARRERA DE ADMINISTRACIÓN DE EMPRESAS Y MARKETING</t>
  </si>
  <si>
    <t>CARRERA DE ADMINISTRACIÓN PÚBLICA</t>
  </si>
  <si>
    <t>FACULTAD DE INDUSTRIAS AGROPECUARIAS Y CIENCIAS AMBIENTALES</t>
  </si>
  <si>
    <t>CARRERA DE AGROPECUARIA</t>
  </si>
  <si>
    <t>FACULTAD DE COMERCIO INTERNACIONAL, INTEGRACIÓN, ADMINISTRACIÓN Y ECONOMÍA EMPRESARIAL</t>
  </si>
  <si>
    <t>CARRERA DE COMPUTACIÓN</t>
  </si>
  <si>
    <t>CARRERA DE ALIMENTOS</t>
  </si>
  <si>
    <t>CARRERA DE COMERCIO EXTERIOR</t>
  </si>
  <si>
    <t xml:space="preserve">RÚBRICA DE SUSTENTACIÓN DEL COMPONENTE PRÁCTICO DEL ECC COMPLEXIVO
</t>
  </si>
  <si>
    <t>CARRERA DE COMERCIO EXTERIOR Y NEGOCIACIÓN COMERCIAL INTERNACIONAL</t>
  </si>
  <si>
    <t>Estudiante:</t>
  </si>
  <si>
    <t xml:space="preserve">APELLIDO APELLIDO NOMBRE NOMBRE </t>
  </si>
  <si>
    <t>Cédula de identidad</t>
  </si>
  <si>
    <t>00000000000</t>
  </si>
  <si>
    <t>Período académico</t>
  </si>
  <si>
    <t>2023B</t>
  </si>
  <si>
    <t>CARRERA DE DESARROLLO INTEGRAL AGROPECUARIO</t>
  </si>
  <si>
    <t>Presidente  Tribunal:</t>
  </si>
  <si>
    <t>MSC.  NOMBRE NOMBRE APELLIDO APELLIDO</t>
  </si>
  <si>
    <t>CARRERA DE ENFERMERÍA</t>
  </si>
  <si>
    <t>Docente 1:</t>
  </si>
  <si>
    <t>CARRERA DE INGENIERÍA EN ALIMENTOS</t>
  </si>
  <si>
    <t>Docente 2:</t>
  </si>
  <si>
    <t>CARRERA DE INGENIERÍA EN INFORMÁTICA</t>
  </si>
  <si>
    <t>Fecha</t>
  </si>
  <si>
    <t>DD/MM/YYYY</t>
  </si>
  <si>
    <t>Hora:</t>
  </si>
  <si>
    <t>00H00</t>
  </si>
  <si>
    <t>CARRERA DE INGENIERÍA EN LOGÍSTICA</t>
  </si>
  <si>
    <t>Lugar</t>
  </si>
  <si>
    <t>EDIFICIO DE AULAS:</t>
  </si>
  <si>
    <t>AULA</t>
  </si>
  <si>
    <t>CARRERA DE INGENIERÍA EN TURISMO Y ECOTURISMO</t>
  </si>
  <si>
    <t>Tema :</t>
  </si>
  <si>
    <t xml:space="preserve">COLOCAR EL TEMA </t>
  </si>
  <si>
    <t>CARRERA DE LOGÍSTICA Y TRANSPORTE</t>
  </si>
  <si>
    <t>Art. 100.- De la evaluación del componente práctico.- Para la evaluación de la sustentación del componente práctico se utilizará una rúbrica diseñada conforme a la naturaleza de cada una de las carreras, con los criterios e indicadores necesarios que evaluarán la pertinencia y coherencia de la propuesta de solución del estudio de caso.</t>
  </si>
  <si>
    <t>CARRERA DE TURISMO</t>
  </si>
  <si>
    <t>No.</t>
  </si>
  <si>
    <t>CATEGORÍA</t>
  </si>
  <si>
    <t>CRITERIO ÓPTIMO DE EVALUACIÓN</t>
  </si>
  <si>
    <t>PRESIDENTE TRIBUNAL</t>
  </si>
  <si>
    <t>DOCENTE 1</t>
  </si>
  <si>
    <t>DOCENTE 2</t>
  </si>
  <si>
    <t>SUSTENTACIÓN ORAL. DEFENSA</t>
  </si>
  <si>
    <t>COHERENCIA</t>
  </si>
  <si>
    <t>El tema, el objetivo general y los objetivos específicos son coherentes para resolver el hecho, situación, dilema o problema.</t>
  </si>
  <si>
    <t>JUSTIFICACIÓN</t>
  </si>
  <si>
    <t>Explica los aspectos relevantes alrededor del problema desde el nivel macro, meso y micro, así como la solución o mejora que se plantea.</t>
  </si>
  <si>
    <t>MARCO TEÓRICO</t>
  </si>
  <si>
    <t>El marco teorico sustenta/argumenta a la propuesta o a la solución que se plantea. El estudiante expone las teorías utilizando bibliografía actualizada</t>
  </si>
  <si>
    <t>DESARROLLO DE LA PROPUESTA</t>
  </si>
  <si>
    <t xml:space="preserve">La propuesta contribuye a la solución del hecho, situación, dilema o problema.
</t>
  </si>
  <si>
    <t xml:space="preserve">UTILIDAD DE LA PROPUESTA </t>
  </si>
  <si>
    <t>Los resultados que presenta la propuesta son convincentes y se verifica el cumplimiento del perfil de egreso de la carrera.</t>
  </si>
  <si>
    <t>ARGUMENTACIÓN A LAS PREGUNTAS DEL TRIBUNAL</t>
  </si>
  <si>
    <t xml:space="preserve"> El estudiante respondió denotando conocimiento del objeto de estudio. Relacionó conceptos y teorías. El vocabulario utilizado fue acorde a la terminología de la profesión. Mostró seguridad, habló claramente con un volumen de voz adecuado.</t>
  </si>
  <si>
    <t>PRESENTACIÓN</t>
  </si>
  <si>
    <t xml:space="preserve">La presentación es concisa, no presenta errores ortográficos o gramaticales, es dinámica, ordenada y tiene un formato adecuado. </t>
  </si>
  <si>
    <t>NOTA DEFENSA SOBRE 7</t>
  </si>
  <si>
    <t>DOCUMENTO ESCRITO</t>
  </si>
  <si>
    <t>FORMATO, ORGANIZACIÓN Y CALIDAD DE LA INFORMACIÓN</t>
  </si>
  <si>
    <t>Las oraciones son claras, estructuradas y variadas, no presenta errores gramaticales u ortográficos, muestra uso de normas ortográficas y de puntuación de forma correcta, lo que facilita la lectura del documento. Los párrafos muestran continuidad y fluidez en la transición de las ideas, organizados en tiempo, número y persona y, utiliza las normas APA .</t>
  </si>
  <si>
    <t>NOTA ESCRITO SOBRE 3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</si>
  <si>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días.</t>
  </si>
  <si>
    <t xml:space="preserve">DOCENTE 1 </t>
  </si>
  <si>
    <t>ACTA DE LA SUSTENTACIÓN DEL COMPONENTE PRÁCTICO DEL EXAMEN DE CARÁCTER COMPLEXIVO</t>
  </si>
  <si>
    <t xml:space="preserve">Cédula de identidad: </t>
  </si>
  <si>
    <t xml:space="preserve">Período académico: </t>
  </si>
  <si>
    <t xml:space="preserve">Lugar: </t>
  </si>
  <si>
    <t>NOTA PROMEDIO</t>
  </si>
  <si>
    <t xml:space="preserve">COHERENCIA </t>
  </si>
  <si>
    <t xml:space="preserve">JUSTIFICACIÓN </t>
  </si>
  <si>
    <t xml:space="preserve">DESARROLLO DE LA PROPUESTA </t>
  </si>
  <si>
    <t xml:space="preserve">PRESENTACIÓN </t>
  </si>
  <si>
    <t>NOTA PROMEDIO DEFENSA</t>
  </si>
  <si>
    <t xml:space="preserve">FORMATO, ORGANIZACIÓN Y CALIDAD DE LA INFORMACIÓN </t>
  </si>
  <si>
    <t>NOTA PROMEDIO DOCUMENTO ESCRITO</t>
  </si>
  <si>
    <r>
      <t xml:space="preserve">NOTA FINAL </t>
    </r>
    <r>
      <rPr>
        <sz val="10"/>
        <color theme="1"/>
        <rFont val="Century Gothic"/>
        <family val="2"/>
      </rPr>
      <t xml:space="preserve"> </t>
    </r>
  </si>
  <si>
    <t>El estudiante: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</si>
  <si>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</t>
  </si>
  <si>
    <t>Para constancia, firman en la ciudad de Tulcán el</t>
  </si>
  <si>
    <t xml:space="preserve">RECOMENDACIONES Y OBSERVACIONES </t>
  </si>
  <si>
    <t>DE LA SUSTENTACIÓN DEL COMPONENTE PRÁCTICO DEL ECC</t>
  </si>
  <si>
    <t>ESTUDIANTE:</t>
  </si>
  <si>
    <t>CÉDULA DE IDENTIDAD:</t>
  </si>
  <si>
    <t>PERIODO ACADÉMICO:</t>
  </si>
  <si>
    <t>TEMA:</t>
  </si>
  <si>
    <t>Evaluación
cuantitativa</t>
  </si>
  <si>
    <t>OBSERVACIONES Y RECOMENDACIONES</t>
  </si>
  <si>
    <t>Obteniendo una nota de:</t>
  </si>
  <si>
    <t xml:space="preserve"> Por lo tanto,</t>
  </si>
  <si>
    <t>; debiendo el o los investigadores acatar el siguiente artículo:</t>
  </si>
  <si>
    <t>FACULTAD DE CIENCIAS DE LA SALUD Y CIENCIAS DE LA EDUCACIÓN</t>
  </si>
  <si>
    <t>CARRERA DE EDUCACIÓN BÁSICA</t>
  </si>
  <si>
    <t>CARRERA DE EDUCACIÓN INICIAL</t>
  </si>
  <si>
    <t>CARRERA DE CIENCIAS DE LA ACTIVIDAD FISICA Y DEPORTE</t>
  </si>
  <si>
    <t>CARRERA DE MEDICINA VETERINARIA</t>
  </si>
  <si>
    <t>CARRERA DE LABORATORIO CLINICO</t>
  </si>
  <si>
    <t>CARRERA DE MULTIMEDIA Y PRODUCCIÓN AUDIOVISUAL</t>
  </si>
  <si>
    <t>CARRERA DE CONTABILIDAD Y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</si>
</sst>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\-mm\-yy;@"/>
    <numFmt numFmtId="166" formatCode="0.0"/>
    <numFmt numFmtId="167" formatCode="[$-300A]d&quot; de &quot;mmmm&quot; de &quot;yyyy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18"/>
      <color theme="1"/>
      <name val="Century Gothic"/>
      <family val="2"/>
    </font>
    <font>
      <sz val="8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entury Gothic"/>
      <family val="2"/>
    </font>
    <font>
      <b/>
      <sz val="13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4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20" fillId="0" borderId="0" xfId="0" applyFont="1"/>
    <xf numFmtId="165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164" fontId="2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1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right"/>
      <protection locked="0"/>
    </xf>
    <xf numFmtId="49" fontId="22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vertical="center" wrapText="1"/>
      <protection locked="0"/>
    </xf>
    <xf numFmtId="0" fontId="22" fillId="0" borderId="3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left" vertical="center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6" fillId="0" borderId="20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Protection="1">
      <protection locked="0"/>
    </xf>
    <xf numFmtId="0" fontId="20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5" xfId="0" applyNumberFormat="1" applyFont="1" applyBorder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2" fontId="29" fillId="0" borderId="0" xfId="0" applyNumberFormat="1" applyFont="1" applyProtection="1">
      <protection locked="0"/>
    </xf>
    <xf numFmtId="4" fontId="29" fillId="0" borderId="0" xfId="0" applyNumberFormat="1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2" fontId="8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0" fontId="22" fillId="0" borderId="0" xfId="0" applyFont="1"/>
    <xf numFmtId="1" fontId="23" fillId="0" borderId="3" xfId="0" applyNumberFormat="1" applyFont="1" applyBorder="1" applyAlignment="1" applyProtection="1">
      <alignment horizontal="center" vertical="center" wrapText="1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49" fontId="28" fillId="0" borderId="3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 applyProtection="1">
      <alignment horizontal="center" vertical="center" wrapText="1"/>
      <protection locked="0"/>
    </xf>
    <xf numFmtId="4" fontId="32" fillId="0" borderId="3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20" fillId="0" borderId="0" xfId="0" applyNumberFormat="1" applyFont="1"/>
    <xf numFmtId="0" fontId="20" fillId="0" borderId="0" xfId="0" applyFont="1" applyAlignment="1">
      <alignment horizontal="left"/>
    </xf>
    <xf numFmtId="4" fontId="19" fillId="0" borderId="0" xfId="0" applyNumberFormat="1" applyFont="1" applyAlignment="1" applyProtection="1">
      <alignment wrapText="1"/>
      <protection locked="0"/>
    </xf>
    <xf numFmtId="4" fontId="20" fillId="0" borderId="0" xfId="0" applyNumberFormat="1" applyFont="1" applyAlignment="1">
      <alignment wrapText="1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167" fontId="20" fillId="0" borderId="0" xfId="0" applyNumberFormat="1" applyFont="1" applyAlignment="1">
      <alignment horizontal="left" vertical="top" wrapText="1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25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textRotation="90"/>
    </xf>
    <xf numFmtId="0" fontId="20" fillId="0" borderId="0" xfId="0" applyFont="1" applyAlignment="1" applyProtection="1">
      <alignment horizontal="left" vertical="center" wrapText="1"/>
      <protection locked="0"/>
    </xf>
    <xf numFmtId="4" fontId="19" fillId="0" borderId="0" xfId="0" applyNumberFormat="1" applyFont="1" applyAlignment="1">
      <alignment horizontal="left"/>
    </xf>
    <xf numFmtId="4" fontId="22" fillId="0" borderId="3" xfId="0" applyNumberFormat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center"/>
    </xf>
    <xf numFmtId="0" fontId="19" fillId="0" borderId="0" xfId="0" applyFont="1"/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35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top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left" vertical="center" wrapText="1"/>
      <protection locked="0"/>
    </xf>
    <xf numFmtId="4" fontId="16" fillId="0" borderId="0" xfId="0" applyNumberFormat="1" applyFont="1" applyAlignment="1">
      <alignment horizontal="center" vertical="top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" fontId="28" fillId="0" borderId="26" xfId="0" applyNumberFormat="1" applyFont="1" applyBorder="1" applyAlignment="1">
      <alignment horizontal="left" vertical="center"/>
    </xf>
    <xf numFmtId="1" fontId="28" fillId="0" borderId="14" xfId="0" applyNumberFormat="1" applyFont="1" applyBorder="1" applyAlignment="1">
      <alignment horizontal="left" vertical="center"/>
    </xf>
    <xf numFmtId="1" fontId="28" fillId="0" borderId="27" xfId="0" applyNumberFormat="1" applyFont="1" applyBorder="1" applyAlignment="1">
      <alignment horizontal="left"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167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top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49" fontId="16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</xdr:colOff>
      <xdr:row>0</xdr:row>
      <xdr:rowOff>0</xdr:rowOff>
    </xdr:from>
    <xdr:to>
      <xdr:col>7</xdr:col>
      <xdr:colOff>556260</xdr:colOff>
      <xdr:row>2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BE4262-E5C4-4CC0-AC35-598D1987F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758940" y="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68580</xdr:rowOff>
    </xdr:from>
    <xdr:to>
      <xdr:col>2</xdr:col>
      <xdr:colOff>99060</xdr:colOff>
      <xdr:row>2</xdr:row>
      <xdr:rowOff>220980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F18802C2-F1BC-4F33-A4D2-21F6E1B6C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68580"/>
          <a:ext cx="670560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0</xdr:row>
      <xdr:rowOff>624840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09231086-EDB0-44C2-A91F-0AB1A177B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0"/>
          <a:ext cx="670560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259080</xdr:colOff>
      <xdr:row>0</xdr:row>
      <xdr:rowOff>45720</xdr:rowOff>
    </xdr:from>
    <xdr:to>
      <xdr:col>4</xdr:col>
      <xdr:colOff>198120</xdr:colOff>
      <xdr:row>0</xdr:row>
      <xdr:rowOff>716280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56E6BD-F172-4490-9B74-A6AA53D5C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5013960" y="4572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376177</xdr:colOff>
      <xdr:row>0</xdr:row>
      <xdr:rowOff>173620</xdr:rowOff>
    </xdr:from>
    <xdr:to>
      <xdr:col>8</xdr:col>
      <xdr:colOff>1199137</xdr:colOff>
      <xdr:row>0</xdr:row>
      <xdr:rowOff>844180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3C76D9-55C9-450C-9560-E41E0E1EB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533190" y="17362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299013</xdr:colOff>
      <xdr:row>0</xdr:row>
      <xdr:rowOff>241139</xdr:rowOff>
    </xdr:from>
    <xdr:to>
      <xdr:col>1</xdr:col>
      <xdr:colOff>877746</xdr:colOff>
      <xdr:row>0</xdr:row>
      <xdr:rowOff>865979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00FAB181-9239-4BC9-905E-0050A3D26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299013" y="241139"/>
          <a:ext cx="964556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showGridLines="0" topLeftCell="A30" zoomScaleNormal="100" zoomScaleSheetLayoutView="100" workbookViewId="0">
      <selection activeCell="L7" sqref="L7"/>
    </sheetView>
  </sheetViews>
  <sheetFormatPr baseColWidth="10" defaultColWidth="11.453125" defaultRowHeight="14.5" x14ac:dyDescent="0.35"/>
  <cols>
    <col min="1" max="1" width="4.81640625" style="36" customWidth="1"/>
    <col min="2" max="2" width="3.453125" style="36" customWidth="1"/>
    <col min="3" max="3" width="18.54296875" style="36" customWidth="1"/>
    <col min="4" max="4" width="38.26953125" style="36" customWidth="1"/>
    <col min="5" max="5" width="20" style="36" customWidth="1"/>
    <col min="6" max="6" width="8.54296875" style="36" customWidth="1"/>
    <col min="7" max="7" width="8.7265625" style="36" customWidth="1"/>
    <col min="8" max="8" width="8.81640625" style="36" customWidth="1"/>
    <col min="9" max="9" width="4.7265625" style="36" customWidth="1"/>
    <col min="10" max="10" width="4.7265625" style="39" customWidth="1"/>
    <col min="11" max="11" width="4.1796875" style="36" customWidth="1"/>
    <col min="12" max="12" width="9" style="36" customWidth="1"/>
    <col min="13" max="13" width="6" style="36" customWidth="1"/>
    <col min="14" max="27" width="4.453125" style="36" customWidth="1"/>
    <col min="28" max="28" width="6.453125" style="36" customWidth="1"/>
    <col min="29" max="41" width="4.453125" style="36" customWidth="1"/>
    <col min="42" max="16384" width="11.453125" style="36"/>
  </cols>
  <sheetData>
    <row r="1" spans="1:40" x14ac:dyDescent="0.35">
      <c r="A1"/>
      <c r="B1"/>
      <c r="C1"/>
      <c r="D1" s="132"/>
      <c r="E1" s="132"/>
      <c r="F1" s="132"/>
      <c r="G1" s="132"/>
      <c r="H1" s="132"/>
      <c r="J1" s="205" t="s">
        <v>0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40" ht="23.25" customHeight="1" x14ac:dyDescent="0.35">
      <c r="A2" s="136" t="s">
        <v>1</v>
      </c>
      <c r="B2" s="136"/>
      <c r="C2" s="136"/>
      <c r="D2" s="136"/>
      <c r="E2" s="136"/>
      <c r="F2" s="136"/>
      <c r="G2" s="136"/>
      <c r="H2" s="136"/>
      <c r="J2" s="205" t="s">
        <v>2</v>
      </c>
      <c r="L2" s="102"/>
      <c r="M2" s="102"/>
      <c r="N2" s="102"/>
      <c r="O2" s="102"/>
      <c r="P2" s="204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1:40" ht="23.25" customHeight="1" x14ac:dyDescent="0.35">
      <c r="A3" s="43"/>
      <c r="B3" s="43"/>
      <c r="C3" s="43"/>
      <c r="D3" s="43"/>
      <c r="E3" s="43"/>
      <c r="F3" s="43"/>
      <c r="G3" s="43"/>
      <c r="H3" s="43"/>
      <c r="J3" s="205" t="s">
        <v>3</v>
      </c>
      <c r="L3" s="102"/>
      <c r="M3" s="102"/>
      <c r="N3" s="102"/>
      <c r="O3" s="102"/>
      <c r="P3" s="39" t="s">
        <v>4</v>
      </c>
      <c r="Q3" s="39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15" customHeight="1" x14ac:dyDescent="0.35">
      <c r="A4" s="134" t="s">
        <v>4</v>
      </c>
      <c r="B4" s="134"/>
      <c r="C4" s="134"/>
      <c r="D4" s="134"/>
      <c r="E4" s="134"/>
      <c r="F4" s="134"/>
      <c r="G4" s="134"/>
      <c r="H4" s="134"/>
      <c r="I4" s="110"/>
      <c r="J4" s="205" t="s">
        <v>5</v>
      </c>
      <c r="L4" s="102"/>
      <c r="M4" s="102"/>
      <c r="N4" s="102"/>
      <c r="O4" s="102"/>
      <c r="P4" s="39" t="s">
        <v>6</v>
      </c>
      <c r="Q4" s="39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0" ht="15" x14ac:dyDescent="0.35">
      <c r="A5" s="135" t="s">
        <v>25</v>
      </c>
      <c r="B5" s="135"/>
      <c r="C5" s="135"/>
      <c r="D5" s="135"/>
      <c r="E5" s="135"/>
      <c r="F5" s="135"/>
      <c r="G5" s="135"/>
      <c r="H5" s="135"/>
      <c r="J5" s="205" t="s">
        <v>8</v>
      </c>
      <c r="L5" s="102"/>
      <c r="M5" s="102"/>
      <c r="N5" s="102"/>
      <c r="O5" s="102"/>
      <c r="P5" s="39" t="s">
        <v>95</v>
      </c>
      <c r="Q5" s="39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x14ac:dyDescent="0.35">
      <c r="A6" s="44"/>
      <c r="B6" s="44"/>
      <c r="C6" s="44"/>
      <c r="D6" s="45"/>
      <c r="E6" s="45"/>
      <c r="F6" s="45"/>
      <c r="G6" s="45"/>
      <c r="H6" s="45"/>
      <c r="J6" s="205" t="s">
        <v>9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42" customHeight="1" x14ac:dyDescent="0.35">
      <c r="A7" s="133" t="s">
        <v>10</v>
      </c>
      <c r="B7" s="133"/>
      <c r="C7" s="133"/>
      <c r="D7" s="133"/>
      <c r="E7" s="133"/>
      <c r="F7" s="133"/>
      <c r="G7" s="133"/>
      <c r="H7" s="133"/>
      <c r="J7" s="205" t="s">
        <v>11</v>
      </c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40" s="28" customFormat="1" ht="11.5" customHeight="1" x14ac:dyDescent="0.35">
      <c r="A8" s="148" t="s">
        <v>12</v>
      </c>
      <c r="B8" s="148"/>
      <c r="C8" s="148"/>
      <c r="D8" s="46" t="s">
        <v>13</v>
      </c>
      <c r="E8" s="47" t="s">
        <v>14</v>
      </c>
      <c r="F8" s="154" t="s">
        <v>15</v>
      </c>
      <c r="G8" s="154"/>
      <c r="H8" s="154"/>
      <c r="I8" s="36"/>
      <c r="J8" s="205" t="s">
        <v>7</v>
      </c>
      <c r="K8" s="36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</row>
    <row r="9" spans="1:40" s="28" customFormat="1" ht="11.5" customHeight="1" x14ac:dyDescent="0.35">
      <c r="A9" s="47" t="s">
        <v>16</v>
      </c>
      <c r="B9" s="48"/>
      <c r="C9" s="48"/>
      <c r="D9" s="46" t="s">
        <v>17</v>
      </c>
      <c r="E9" s="46"/>
      <c r="F9" s="46"/>
      <c r="G9" s="48"/>
      <c r="H9" s="48"/>
      <c r="I9" s="36"/>
      <c r="J9" s="205" t="s">
        <v>18</v>
      </c>
      <c r="K9" s="36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</row>
    <row r="10" spans="1:40" s="28" customFormat="1" ht="11.5" customHeight="1" x14ac:dyDescent="0.35">
      <c r="A10" s="153" t="s">
        <v>19</v>
      </c>
      <c r="B10" s="153"/>
      <c r="C10" s="153"/>
      <c r="D10" s="129" t="s">
        <v>20</v>
      </c>
      <c r="E10" s="129"/>
      <c r="F10" s="129"/>
      <c r="G10" s="49"/>
      <c r="H10" s="49"/>
      <c r="I10" s="37"/>
      <c r="J10" s="205" t="s">
        <v>21</v>
      </c>
      <c r="K10" s="38"/>
      <c r="L10" s="104"/>
      <c r="M10" s="104"/>
      <c r="N10" s="104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</row>
    <row r="11" spans="1:40" s="28" customFormat="1" ht="11.5" customHeight="1" x14ac:dyDescent="0.35">
      <c r="A11" s="50" t="s">
        <v>22</v>
      </c>
      <c r="B11" s="51"/>
      <c r="C11" s="51"/>
      <c r="D11" s="129" t="s">
        <v>20</v>
      </c>
      <c r="E11" s="129"/>
      <c r="F11" s="129"/>
      <c r="G11" s="49"/>
      <c r="H11" s="49"/>
      <c r="I11" s="1"/>
      <c r="J11" s="205" t="s">
        <v>23</v>
      </c>
      <c r="K11" s="36"/>
      <c r="L11" s="102"/>
      <c r="M11" s="102"/>
      <c r="N11" s="105"/>
      <c r="O11" s="102"/>
      <c r="P11" s="106"/>
      <c r="Q11" s="102"/>
      <c r="R11" s="102"/>
      <c r="S11" s="102"/>
      <c r="T11" s="102"/>
      <c r="U11" s="102"/>
      <c r="V11" s="102"/>
      <c r="W11" s="102"/>
      <c r="X11" s="102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</row>
    <row r="12" spans="1:40" s="28" customFormat="1" ht="11.25" customHeight="1" x14ac:dyDescent="0.35">
      <c r="A12" s="139" t="s">
        <v>24</v>
      </c>
      <c r="B12" s="139"/>
      <c r="C12" s="139"/>
      <c r="D12" s="129" t="s">
        <v>20</v>
      </c>
      <c r="E12" s="129"/>
      <c r="F12" s="129"/>
      <c r="G12" s="48"/>
      <c r="H12" s="48"/>
      <c r="I12" s="1"/>
      <c r="J12" s="205" t="s">
        <v>25</v>
      </c>
      <c r="K12" s="36"/>
      <c r="L12" s="102"/>
      <c r="M12" s="102"/>
      <c r="N12" s="105"/>
      <c r="O12" s="102"/>
      <c r="P12" s="106"/>
      <c r="Q12" s="102"/>
      <c r="R12" s="102"/>
      <c r="S12" s="102"/>
      <c r="T12" s="102"/>
      <c r="U12" s="102"/>
      <c r="V12" s="102"/>
      <c r="W12" s="102"/>
      <c r="X12" s="102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</row>
    <row r="13" spans="1:40" s="28" customFormat="1" ht="14.15" customHeight="1" x14ac:dyDescent="0.35">
      <c r="A13" s="139" t="s">
        <v>26</v>
      </c>
      <c r="B13" s="139"/>
      <c r="C13" s="52" t="s">
        <v>27</v>
      </c>
      <c r="D13" s="50" t="s">
        <v>28</v>
      </c>
      <c r="E13" s="53" t="s">
        <v>29</v>
      </c>
      <c r="F13" s="48"/>
      <c r="G13" s="54"/>
      <c r="H13" s="55"/>
      <c r="I13" s="1"/>
      <c r="J13" s="205" t="s">
        <v>30</v>
      </c>
      <c r="K13" s="36"/>
      <c r="L13" s="102"/>
      <c r="M13" s="102"/>
      <c r="N13" s="105"/>
      <c r="O13" s="102"/>
      <c r="P13" s="106"/>
      <c r="Q13" s="102"/>
      <c r="R13" s="102"/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</row>
    <row r="14" spans="1:40" s="28" customFormat="1" ht="15" customHeight="1" x14ac:dyDescent="0.35">
      <c r="A14" s="142" t="s">
        <v>31</v>
      </c>
      <c r="B14" s="142"/>
      <c r="C14" s="56" t="s">
        <v>32</v>
      </c>
      <c r="D14" s="57">
        <v>0</v>
      </c>
      <c r="E14" s="58" t="s">
        <v>33</v>
      </c>
      <c r="F14" s="59">
        <v>0</v>
      </c>
      <c r="G14" s="48"/>
      <c r="H14" s="48"/>
      <c r="I14" s="1"/>
      <c r="J14" s="205" t="s">
        <v>37</v>
      </c>
      <c r="K14" s="36"/>
      <c r="L14" s="102"/>
      <c r="M14" s="102"/>
      <c r="N14" s="105"/>
      <c r="O14" s="102"/>
      <c r="P14" s="106"/>
      <c r="Q14" s="102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</row>
    <row r="15" spans="1:40" s="28" customFormat="1" ht="34.5" customHeight="1" x14ac:dyDescent="0.35">
      <c r="A15" s="138" t="s">
        <v>35</v>
      </c>
      <c r="B15" s="138"/>
      <c r="C15" s="138"/>
      <c r="D15" s="141" t="s">
        <v>36</v>
      </c>
      <c r="E15" s="141"/>
      <c r="F15" s="141"/>
      <c r="G15" s="141"/>
      <c r="H15" s="141"/>
      <c r="I15" s="1"/>
      <c r="J15" s="205" t="s">
        <v>34</v>
      </c>
      <c r="K15" s="36"/>
      <c r="L15" s="102"/>
      <c r="M15" s="102"/>
      <c r="N15" s="105"/>
      <c r="O15" s="102"/>
      <c r="P15" s="106"/>
      <c r="Q15" s="102"/>
      <c r="R15" s="102"/>
      <c r="S15" s="102"/>
      <c r="T15" s="102"/>
      <c r="U15" s="102"/>
      <c r="V15" s="102"/>
      <c r="W15" s="102"/>
      <c r="X15" s="102"/>
      <c r="Y15" s="107"/>
      <c r="Z15" s="107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</row>
    <row r="16" spans="1:40" s="28" customFormat="1" ht="30" customHeight="1" x14ac:dyDescent="0.35">
      <c r="A16" s="149" t="s">
        <v>38</v>
      </c>
      <c r="B16" s="149"/>
      <c r="C16" s="149"/>
      <c r="D16" s="149"/>
      <c r="E16" s="149"/>
      <c r="F16" s="149"/>
      <c r="G16" s="149"/>
      <c r="H16" s="149"/>
      <c r="I16" s="1"/>
      <c r="J16" s="205" t="s">
        <v>39</v>
      </c>
      <c r="K16" s="36"/>
      <c r="L16" s="102"/>
      <c r="M16" s="102"/>
      <c r="N16" s="105"/>
      <c r="O16" s="102"/>
      <c r="P16" s="106"/>
      <c r="Q16" s="102"/>
      <c r="R16" s="102"/>
      <c r="S16" s="102"/>
      <c r="T16" s="102"/>
      <c r="U16" s="102"/>
      <c r="V16" s="102"/>
      <c r="W16" s="102"/>
      <c r="X16" s="102"/>
      <c r="Y16" s="103"/>
      <c r="Z16" s="108"/>
      <c r="AA16" s="103"/>
      <c r="AB16" s="109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</row>
    <row r="17" spans="1:40" s="28" customFormat="1" ht="30" customHeight="1" x14ac:dyDescent="0.35">
      <c r="A17" s="150"/>
      <c r="B17" s="150"/>
      <c r="C17" s="150"/>
      <c r="D17" s="150"/>
      <c r="E17" s="150"/>
      <c r="F17" s="150"/>
      <c r="G17" s="150"/>
      <c r="H17" s="150"/>
      <c r="I17" s="1"/>
      <c r="J17" s="205" t="s">
        <v>96</v>
      </c>
      <c r="K17" s="36"/>
      <c r="L17" s="102"/>
      <c r="M17" s="102"/>
      <c r="N17" s="105"/>
      <c r="O17" s="102"/>
      <c r="P17" s="106"/>
      <c r="Q17" s="102"/>
      <c r="R17" s="102"/>
      <c r="S17" s="102"/>
      <c r="T17" s="102"/>
      <c r="U17" s="102"/>
      <c r="V17" s="102"/>
      <c r="W17" s="102"/>
      <c r="X17" s="102"/>
      <c r="Y17" s="103"/>
      <c r="Z17" s="108"/>
      <c r="AA17" s="103"/>
      <c r="AB17" s="109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</row>
    <row r="18" spans="1:40" s="28" customFormat="1" ht="20" x14ac:dyDescent="0.35">
      <c r="A18" s="152" t="s">
        <v>40</v>
      </c>
      <c r="B18" s="152"/>
      <c r="C18" s="60" t="s">
        <v>41</v>
      </c>
      <c r="D18" s="143" t="s">
        <v>42</v>
      </c>
      <c r="E18" s="143"/>
      <c r="F18" s="114" t="s">
        <v>43</v>
      </c>
      <c r="G18" s="115" t="s">
        <v>44</v>
      </c>
      <c r="H18" s="115" t="s">
        <v>45</v>
      </c>
      <c r="I18" s="1"/>
      <c r="J18" s="205" t="s">
        <v>97</v>
      </c>
      <c r="K18" s="36"/>
      <c r="L18" s="102"/>
      <c r="M18" s="102"/>
      <c r="N18" s="105"/>
      <c r="O18" s="102"/>
      <c r="P18" s="106"/>
      <c r="Q18" s="102"/>
      <c r="R18" s="102"/>
      <c r="S18" s="102"/>
      <c r="T18" s="102"/>
      <c r="U18" s="102"/>
      <c r="V18" s="102"/>
      <c r="W18" s="102"/>
      <c r="X18" s="102"/>
      <c r="Y18" s="103"/>
      <c r="Z18" s="108"/>
      <c r="AA18" s="103"/>
      <c r="AB18" s="109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</row>
    <row r="19" spans="1:40" s="28" customFormat="1" ht="45.75" customHeight="1" x14ac:dyDescent="0.35">
      <c r="A19" s="140" t="s">
        <v>46</v>
      </c>
      <c r="B19" s="61">
        <v>1</v>
      </c>
      <c r="C19" s="113" t="s">
        <v>47</v>
      </c>
      <c r="D19" s="130" t="s">
        <v>48</v>
      </c>
      <c r="E19" s="130"/>
      <c r="F19" s="111">
        <v>10</v>
      </c>
      <c r="G19" s="111">
        <v>10</v>
      </c>
      <c r="H19" s="112">
        <v>10</v>
      </c>
      <c r="I19" s="1"/>
      <c r="J19" s="205" t="s">
        <v>98</v>
      </c>
      <c r="K19" s="36"/>
      <c r="L19" s="102"/>
      <c r="M19" s="102"/>
      <c r="N19" s="105"/>
      <c r="O19" s="102"/>
      <c r="P19" s="106"/>
      <c r="Q19" s="102"/>
      <c r="R19" s="102"/>
      <c r="S19" s="102"/>
      <c r="T19" s="102"/>
      <c r="U19" s="102"/>
      <c r="V19" s="102"/>
      <c r="W19" s="102"/>
      <c r="X19" s="102"/>
      <c r="Y19" s="103"/>
      <c r="Z19" s="108"/>
      <c r="AA19" s="103"/>
      <c r="AB19" s="109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</row>
    <row r="20" spans="1:40" s="28" customFormat="1" ht="45" customHeight="1" x14ac:dyDescent="0.35">
      <c r="A20" s="140"/>
      <c r="B20" s="61">
        <v>2</v>
      </c>
      <c r="C20" s="113" t="s">
        <v>49</v>
      </c>
      <c r="D20" s="130" t="s">
        <v>50</v>
      </c>
      <c r="E20" s="130"/>
      <c r="F20" s="111">
        <v>10</v>
      </c>
      <c r="G20" s="111">
        <v>10</v>
      </c>
      <c r="H20" s="112">
        <v>10</v>
      </c>
      <c r="I20" s="1"/>
      <c r="J20" s="205" t="s">
        <v>99</v>
      </c>
      <c r="K20" s="36"/>
      <c r="L20" s="102"/>
      <c r="M20" s="102"/>
      <c r="N20" s="105"/>
      <c r="O20" s="102"/>
      <c r="P20" s="106"/>
      <c r="Q20" s="102"/>
      <c r="R20" s="102"/>
      <c r="S20" s="102"/>
      <c r="T20" s="102"/>
      <c r="U20" s="102"/>
      <c r="V20" s="102"/>
      <c r="W20" s="102"/>
      <c r="X20" s="102"/>
      <c r="Y20" s="103"/>
      <c r="Z20" s="108"/>
      <c r="AA20" s="103"/>
      <c r="AB20" s="109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</row>
    <row r="21" spans="1:40" s="28" customFormat="1" ht="84.75" customHeight="1" x14ac:dyDescent="0.3">
      <c r="A21" s="140"/>
      <c r="B21" s="61">
        <v>3</v>
      </c>
      <c r="C21" s="113" t="s">
        <v>51</v>
      </c>
      <c r="D21" s="130" t="s">
        <v>52</v>
      </c>
      <c r="E21" s="130"/>
      <c r="F21" s="111">
        <v>10</v>
      </c>
      <c r="G21" s="111">
        <v>10</v>
      </c>
      <c r="H21" s="111">
        <v>10</v>
      </c>
      <c r="I21" s="7"/>
      <c r="J21" s="205" t="s">
        <v>100</v>
      </c>
      <c r="K21" s="7"/>
      <c r="L21" s="109"/>
      <c r="M21" s="109"/>
      <c r="N21" s="109"/>
      <c r="O21" s="109"/>
      <c r="P21" s="109"/>
      <c r="Q21" s="109"/>
      <c r="R21" s="109"/>
      <c r="S21" s="109"/>
      <c r="T21" s="109"/>
      <c r="U21" s="103"/>
      <c r="V21" s="103"/>
      <c r="W21" s="103"/>
      <c r="X21" s="103"/>
      <c r="Y21" s="103"/>
      <c r="Z21" s="108"/>
      <c r="AA21" s="103"/>
      <c r="AB21" s="109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</row>
    <row r="22" spans="1:40" s="28" customFormat="1" ht="44.25" customHeight="1" x14ac:dyDescent="0.3">
      <c r="A22" s="140"/>
      <c r="B22" s="61">
        <v>4</v>
      </c>
      <c r="C22" s="113" t="s">
        <v>53</v>
      </c>
      <c r="D22" s="130" t="s">
        <v>54</v>
      </c>
      <c r="E22" s="130"/>
      <c r="F22" s="111">
        <v>10</v>
      </c>
      <c r="G22" s="111">
        <v>10</v>
      </c>
      <c r="H22" s="111">
        <v>10</v>
      </c>
      <c r="I22" s="7"/>
      <c r="J22" s="205" t="s">
        <v>101</v>
      </c>
      <c r="K22" s="7"/>
      <c r="L22" s="109"/>
      <c r="M22" s="109"/>
      <c r="N22" s="109"/>
      <c r="O22" s="109"/>
      <c r="P22" s="109"/>
      <c r="Q22" s="109"/>
      <c r="R22" s="109"/>
      <c r="S22" s="109"/>
      <c r="T22" s="109"/>
      <c r="U22" s="103"/>
      <c r="V22" s="103"/>
      <c r="W22" s="103"/>
      <c r="X22" s="103"/>
      <c r="Y22" s="103"/>
      <c r="Z22" s="108"/>
      <c r="AA22" s="103"/>
      <c r="AB22" s="109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</row>
    <row r="23" spans="1:40" s="28" customFormat="1" ht="40.5" customHeight="1" x14ac:dyDescent="0.3">
      <c r="A23" s="140"/>
      <c r="B23" s="61">
        <v>5</v>
      </c>
      <c r="C23" s="113" t="s">
        <v>55</v>
      </c>
      <c r="D23" s="131" t="s">
        <v>56</v>
      </c>
      <c r="E23" s="131"/>
      <c r="F23" s="111">
        <v>10</v>
      </c>
      <c r="G23" s="111">
        <v>10</v>
      </c>
      <c r="H23" s="111">
        <v>10</v>
      </c>
      <c r="I23" s="7"/>
      <c r="J23" s="205" t="s">
        <v>102</v>
      </c>
      <c r="K23" s="7"/>
      <c r="L23" s="109"/>
      <c r="M23" s="109"/>
      <c r="N23" s="109"/>
      <c r="O23" s="109"/>
      <c r="P23" s="109"/>
      <c r="Q23" s="109"/>
      <c r="R23" s="109"/>
      <c r="S23" s="109"/>
      <c r="T23" s="109"/>
      <c r="U23" s="103"/>
      <c r="V23" s="103"/>
      <c r="W23" s="103"/>
      <c r="X23" s="103"/>
      <c r="Y23" s="103"/>
      <c r="Z23" s="108"/>
      <c r="AA23" s="103"/>
      <c r="AB23" s="109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</row>
    <row r="24" spans="1:40" s="28" customFormat="1" ht="84.75" customHeight="1" x14ac:dyDescent="0.3">
      <c r="A24" s="140"/>
      <c r="B24" s="61">
        <v>6</v>
      </c>
      <c r="C24" s="113" t="s">
        <v>57</v>
      </c>
      <c r="D24" s="144" t="s">
        <v>58</v>
      </c>
      <c r="E24" s="144"/>
      <c r="F24" s="111">
        <v>10</v>
      </c>
      <c r="G24" s="111">
        <v>10</v>
      </c>
      <c r="H24" s="111">
        <v>10</v>
      </c>
      <c r="I24" s="7"/>
      <c r="J24" s="205" t="s">
        <v>97</v>
      </c>
      <c r="K24" s="7"/>
      <c r="L24" s="109"/>
      <c r="M24" s="109"/>
      <c r="N24" s="109"/>
      <c r="O24" s="109"/>
      <c r="P24" s="109"/>
      <c r="Q24" s="109"/>
      <c r="R24" s="109"/>
      <c r="S24" s="109"/>
      <c r="T24" s="109"/>
      <c r="U24" s="103"/>
      <c r="V24" s="103"/>
      <c r="W24" s="103"/>
      <c r="X24" s="103"/>
      <c r="Y24" s="103"/>
      <c r="Z24" s="108"/>
      <c r="AA24" s="103"/>
      <c r="AB24" s="109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</row>
    <row r="25" spans="1:40" s="28" customFormat="1" ht="36" customHeight="1" x14ac:dyDescent="0.3">
      <c r="A25" s="140"/>
      <c r="B25" s="61">
        <v>7</v>
      </c>
      <c r="C25" s="113" t="s">
        <v>59</v>
      </c>
      <c r="D25" s="145" t="s">
        <v>60</v>
      </c>
      <c r="E25" s="145"/>
      <c r="F25" s="111">
        <v>10</v>
      </c>
      <c r="G25" s="111">
        <v>10</v>
      </c>
      <c r="H25" s="111">
        <v>10</v>
      </c>
      <c r="I25" s="7"/>
      <c r="J25" s="40"/>
      <c r="K25" s="7"/>
      <c r="L25" s="109"/>
      <c r="M25" s="109"/>
      <c r="N25" s="109"/>
      <c r="O25" s="109"/>
      <c r="P25" s="109"/>
      <c r="Q25" s="109"/>
      <c r="R25" s="109"/>
      <c r="S25" s="109"/>
      <c r="T25" s="109"/>
      <c r="U25" s="103"/>
      <c r="V25" s="103"/>
      <c r="W25" s="103"/>
      <c r="X25" s="103"/>
      <c r="Y25" s="103"/>
      <c r="Z25" s="108"/>
      <c r="AA25" s="103"/>
      <c r="AB25" s="109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</row>
    <row r="26" spans="1:40" s="28" customFormat="1" ht="15" customHeight="1" x14ac:dyDescent="0.3">
      <c r="A26" s="137" t="s">
        <v>61</v>
      </c>
      <c r="B26" s="137"/>
      <c r="C26" s="137"/>
      <c r="D26" s="137"/>
      <c r="E26" s="137"/>
      <c r="F26" s="63"/>
      <c r="G26" s="42">
        <f>(AVERAGE(F19:F25)+AVERAGE(G19:G25)+AVERAGE(H19:H25))/3*0.7</f>
        <v>7</v>
      </c>
      <c r="H26" s="63"/>
      <c r="I26" s="7"/>
      <c r="J26" s="40"/>
      <c r="K26" s="7"/>
      <c r="L26" s="109"/>
      <c r="M26" s="109"/>
      <c r="N26" s="109"/>
      <c r="O26" s="109"/>
      <c r="P26" s="109"/>
      <c r="Q26" s="109"/>
      <c r="R26" s="109"/>
      <c r="S26" s="109"/>
      <c r="T26" s="109"/>
      <c r="U26" s="103"/>
      <c r="V26" s="103"/>
      <c r="W26" s="103"/>
      <c r="X26" s="103"/>
      <c r="Y26" s="103"/>
      <c r="Z26" s="108"/>
      <c r="AA26" s="103"/>
      <c r="AB26" s="109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</row>
    <row r="27" spans="1:40" s="28" customFormat="1" ht="87" customHeight="1" x14ac:dyDescent="0.3">
      <c r="A27" s="64" t="s">
        <v>62</v>
      </c>
      <c r="B27" s="65">
        <v>8</v>
      </c>
      <c r="C27" s="113" t="s">
        <v>63</v>
      </c>
      <c r="D27" s="130" t="s">
        <v>64</v>
      </c>
      <c r="E27" s="130"/>
      <c r="F27" s="62">
        <v>10</v>
      </c>
      <c r="G27" s="62">
        <v>10</v>
      </c>
      <c r="H27" s="62">
        <v>10</v>
      </c>
      <c r="I27" s="7"/>
      <c r="J27" s="40"/>
      <c r="K27" s="7"/>
      <c r="L27" s="109"/>
      <c r="M27" s="109"/>
      <c r="N27" s="109"/>
      <c r="O27" s="109"/>
      <c r="P27" s="109"/>
      <c r="Q27" s="109"/>
      <c r="R27" s="109"/>
      <c r="S27" s="109"/>
      <c r="T27" s="109"/>
      <c r="U27" s="103"/>
      <c r="V27" s="103"/>
      <c r="W27" s="103"/>
      <c r="X27" s="103"/>
      <c r="Y27" s="103"/>
      <c r="Z27" s="108"/>
      <c r="AA27" s="103"/>
      <c r="AB27" s="109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</row>
    <row r="28" spans="1:40" s="28" customFormat="1" ht="15" customHeight="1" x14ac:dyDescent="0.3">
      <c r="A28" s="151" t="s">
        <v>65</v>
      </c>
      <c r="B28" s="151"/>
      <c r="C28" s="151"/>
      <c r="D28" s="151"/>
      <c r="E28" s="151"/>
      <c r="F28" s="66"/>
      <c r="G28" s="42">
        <f>AVERAGE(F27:H27)*0.3</f>
        <v>3</v>
      </c>
      <c r="H28" s="66"/>
      <c r="I28" s="7"/>
      <c r="J28" s="40"/>
      <c r="K28" s="15"/>
      <c r="L28" s="109"/>
      <c r="M28" s="109"/>
      <c r="N28" s="103"/>
      <c r="O28" s="109"/>
      <c r="P28" s="109"/>
      <c r="Q28" s="109"/>
      <c r="R28" s="109"/>
      <c r="S28" s="109"/>
      <c r="T28" s="109"/>
      <c r="U28" s="103"/>
      <c r="V28" s="103"/>
      <c r="W28" s="103"/>
      <c r="X28" s="103"/>
      <c r="Y28" s="103"/>
      <c r="Z28" s="108"/>
      <c r="AA28" s="103"/>
      <c r="AB28" s="109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</row>
    <row r="29" spans="1:40" s="28" customFormat="1" ht="6.65" customHeight="1" x14ac:dyDescent="0.3">
      <c r="A29" s="48"/>
      <c r="B29" s="48"/>
      <c r="C29" s="67"/>
      <c r="D29" s="67"/>
      <c r="E29" s="67"/>
      <c r="F29" s="67"/>
      <c r="G29" s="67"/>
      <c r="H29" s="67"/>
      <c r="I29" s="7"/>
      <c r="J29" s="40"/>
      <c r="K29" s="15"/>
      <c r="L29" s="109"/>
      <c r="M29" s="109"/>
      <c r="N29" s="103"/>
      <c r="O29" s="109"/>
      <c r="P29" s="109"/>
      <c r="Q29" s="109"/>
      <c r="R29" s="109"/>
      <c r="S29" s="109"/>
      <c r="T29" s="109"/>
      <c r="U29" s="103"/>
      <c r="V29" s="103"/>
      <c r="W29" s="103"/>
      <c r="X29" s="103"/>
      <c r="Y29" s="103"/>
      <c r="Z29" s="108"/>
      <c r="AA29" s="103"/>
      <c r="AB29" s="109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</row>
    <row r="30" spans="1:40" s="28" customFormat="1" ht="35.15" customHeight="1" x14ac:dyDescent="0.3">
      <c r="A30" s="155"/>
      <c r="B30" s="155"/>
      <c r="C30" s="155"/>
      <c r="D30" s="155"/>
      <c r="E30" s="155"/>
      <c r="F30" s="155"/>
      <c r="G30" s="155"/>
      <c r="H30" s="155"/>
      <c r="I30" s="7"/>
      <c r="J30" s="40"/>
      <c r="K30" s="7"/>
      <c r="L30" s="109"/>
      <c r="M30" s="109"/>
      <c r="N30" s="103"/>
      <c r="O30" s="109"/>
      <c r="P30" s="109"/>
      <c r="Q30" s="109"/>
      <c r="R30" s="109"/>
      <c r="S30" s="109"/>
      <c r="T30" s="109"/>
      <c r="U30" s="103"/>
      <c r="V30" s="103"/>
      <c r="W30" s="103"/>
      <c r="X30" s="103"/>
      <c r="Y30" s="103"/>
      <c r="Z30" s="108"/>
      <c r="AA30" s="103"/>
      <c r="AB30" s="109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s="28" customFormat="1" ht="55" customHeight="1" x14ac:dyDescent="0.3">
      <c r="A31" s="156" t="s">
        <v>66</v>
      </c>
      <c r="B31" s="156"/>
      <c r="C31" s="156"/>
      <c r="D31" s="156"/>
      <c r="E31" s="156"/>
      <c r="F31" s="156"/>
      <c r="G31" s="156"/>
      <c r="H31" s="156"/>
      <c r="I31" s="7"/>
      <c r="J31" s="40"/>
      <c r="K31" s="7"/>
      <c r="L31" s="109"/>
      <c r="M31" s="109"/>
      <c r="N31" s="109"/>
      <c r="O31" s="109"/>
      <c r="P31" s="109"/>
      <c r="Q31" s="109"/>
      <c r="R31" s="109"/>
      <c r="S31" s="109"/>
      <c r="T31" s="109"/>
      <c r="U31" s="103"/>
      <c r="V31" s="103"/>
      <c r="W31" s="103"/>
      <c r="X31" s="103"/>
      <c r="Y31" s="103"/>
      <c r="Z31" s="108"/>
      <c r="AA31" s="103"/>
      <c r="AB31" s="109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</row>
    <row r="32" spans="1:40" s="28" customFormat="1" ht="41.5" customHeight="1" x14ac:dyDescent="0.3">
      <c r="A32" s="146" t="str">
        <f>D10</f>
        <v>MSC.  NOMBRE NOMBRE APELLIDO APELLIDO</v>
      </c>
      <c r="B32" s="146"/>
      <c r="C32" s="146"/>
      <c r="D32" s="146"/>
      <c r="E32" s="146"/>
      <c r="F32" s="146"/>
      <c r="G32" s="146"/>
      <c r="H32" s="146"/>
      <c r="I32" s="7"/>
      <c r="J32" s="40"/>
      <c r="K32" s="7"/>
      <c r="L32" s="109"/>
      <c r="M32" s="109"/>
      <c r="N32" s="109"/>
      <c r="O32" s="109"/>
      <c r="P32" s="109"/>
      <c r="Q32" s="109"/>
      <c r="R32" s="109"/>
      <c r="S32" s="109"/>
      <c r="T32" s="109"/>
      <c r="U32" s="103"/>
      <c r="V32" s="103"/>
      <c r="W32" s="103"/>
      <c r="X32" s="103"/>
      <c r="Y32" s="103"/>
      <c r="Z32" s="108"/>
      <c r="AA32" s="103"/>
      <c r="AB32" s="109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</row>
    <row r="33" spans="1:40" s="28" customFormat="1" ht="17.5" customHeight="1" x14ac:dyDescent="0.3">
      <c r="A33" s="147" t="s">
        <v>43</v>
      </c>
      <c r="B33" s="147"/>
      <c r="C33" s="147"/>
      <c r="D33" s="147"/>
      <c r="E33" s="147"/>
      <c r="F33" s="147"/>
      <c r="G33" s="147"/>
      <c r="H33" s="147"/>
      <c r="I33" s="7"/>
      <c r="J33" s="40"/>
      <c r="K33" s="7"/>
      <c r="L33" s="109"/>
      <c r="M33" s="109"/>
      <c r="N33" s="109"/>
      <c r="O33" s="109"/>
      <c r="P33" s="109"/>
      <c r="Q33" s="109"/>
      <c r="R33" s="109"/>
      <c r="S33" s="109"/>
      <c r="T33" s="109"/>
      <c r="U33" s="103"/>
      <c r="V33" s="103"/>
      <c r="W33" s="103"/>
      <c r="X33" s="103"/>
      <c r="Y33" s="103"/>
      <c r="Z33" s="108"/>
      <c r="AA33" s="103"/>
      <c r="AB33" s="109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</row>
    <row r="34" spans="1:40" s="28" customFormat="1" ht="46.9" customHeight="1" x14ac:dyDescent="0.3">
      <c r="A34" s="146" t="str">
        <f>D11</f>
        <v>MSC.  NOMBRE NOMBRE APELLIDO APELLIDO</v>
      </c>
      <c r="B34" s="146"/>
      <c r="C34" s="146"/>
      <c r="D34" s="146"/>
      <c r="E34" s="146" t="str">
        <f>D12</f>
        <v>MSC.  NOMBRE NOMBRE APELLIDO APELLIDO</v>
      </c>
      <c r="F34" s="146"/>
      <c r="G34" s="146"/>
      <c r="H34" s="146"/>
      <c r="I34" s="7"/>
      <c r="J34" s="40"/>
      <c r="K34" s="7"/>
      <c r="L34" s="109"/>
      <c r="M34" s="109"/>
      <c r="N34" s="109"/>
      <c r="O34" s="109"/>
      <c r="P34" s="109"/>
      <c r="Q34" s="109"/>
      <c r="R34" s="109"/>
      <c r="S34" s="109"/>
      <c r="T34" s="109"/>
      <c r="U34" s="103"/>
      <c r="V34" s="103"/>
      <c r="W34" s="103"/>
      <c r="X34" s="103"/>
      <c r="Y34" s="103"/>
      <c r="Z34" s="108"/>
      <c r="AA34" s="103"/>
      <c r="AB34" s="109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</row>
    <row r="35" spans="1:40" s="28" customFormat="1" ht="18" customHeight="1" x14ac:dyDescent="0.3">
      <c r="A35" s="147" t="s">
        <v>67</v>
      </c>
      <c r="B35" s="147"/>
      <c r="C35" s="147"/>
      <c r="D35" s="147"/>
      <c r="E35" s="147" t="s">
        <v>45</v>
      </c>
      <c r="F35" s="147"/>
      <c r="G35" s="147"/>
      <c r="H35" s="147"/>
      <c r="I35" s="7"/>
      <c r="J35" s="40"/>
      <c r="K35" s="7"/>
      <c r="L35" s="109"/>
      <c r="M35" s="109"/>
      <c r="N35" s="109"/>
      <c r="O35" s="109"/>
      <c r="P35" s="109"/>
      <c r="Q35" s="109"/>
      <c r="R35" s="109"/>
      <c r="S35" s="109"/>
      <c r="T35" s="109"/>
      <c r="U35" s="103"/>
      <c r="V35" s="103"/>
      <c r="W35" s="103"/>
      <c r="X35" s="103"/>
      <c r="Y35" s="103"/>
      <c r="Z35" s="108"/>
      <c r="AA35" s="103"/>
      <c r="AB35" s="109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</row>
    <row r="36" spans="1:40" s="28" customFormat="1" ht="15" customHeight="1" x14ac:dyDescent="0.3">
      <c r="F36" s="7"/>
      <c r="G36" s="7"/>
      <c r="H36" s="7"/>
      <c r="I36" s="7"/>
      <c r="J36" s="40"/>
      <c r="K36" s="7"/>
      <c r="L36" s="109"/>
      <c r="M36" s="109"/>
      <c r="N36" s="109"/>
      <c r="O36" s="109"/>
      <c r="P36" s="109"/>
      <c r="Q36" s="109"/>
      <c r="R36" s="109"/>
      <c r="S36" s="109"/>
      <c r="T36" s="109"/>
      <c r="U36" s="103"/>
      <c r="V36" s="103"/>
      <c r="W36" s="103"/>
      <c r="X36" s="103"/>
      <c r="Y36" s="103"/>
      <c r="Z36" s="108"/>
      <c r="AA36" s="103"/>
      <c r="AB36" s="109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</row>
    <row r="37" spans="1:40" s="28" customFormat="1" ht="15" customHeight="1" x14ac:dyDescent="0.3">
      <c r="F37" s="7"/>
      <c r="G37" s="7"/>
      <c r="H37" s="7"/>
      <c r="I37" s="7"/>
      <c r="J37" s="40"/>
      <c r="K37" s="7"/>
      <c r="L37" s="109"/>
      <c r="M37" s="109"/>
      <c r="N37" s="109"/>
      <c r="O37" s="109"/>
      <c r="P37" s="109"/>
      <c r="Q37" s="109"/>
      <c r="R37" s="109"/>
      <c r="S37" s="109"/>
      <c r="T37" s="109"/>
      <c r="U37" s="103"/>
      <c r="V37" s="103"/>
      <c r="W37" s="103"/>
      <c r="X37" s="103"/>
      <c r="Y37" s="103"/>
      <c r="Z37" s="108"/>
      <c r="AA37" s="103"/>
      <c r="AB37" s="109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</row>
    <row r="38" spans="1:40" s="28" customFormat="1" ht="15" customHeight="1" x14ac:dyDescent="0.3">
      <c r="F38" s="7"/>
      <c r="G38" s="7"/>
      <c r="H38" s="7"/>
      <c r="I38" s="7"/>
      <c r="J38" s="40"/>
      <c r="K38" s="7"/>
      <c r="L38" s="109"/>
      <c r="M38" s="109"/>
      <c r="N38" s="109"/>
      <c r="O38" s="109"/>
      <c r="P38" s="109"/>
      <c r="Q38" s="109"/>
      <c r="R38" s="109"/>
      <c r="S38" s="109"/>
      <c r="T38" s="109"/>
      <c r="U38" s="103"/>
      <c r="V38" s="103"/>
      <c r="W38" s="103"/>
      <c r="X38" s="103"/>
      <c r="Y38" s="103"/>
      <c r="Z38" s="108"/>
      <c r="AA38" s="103"/>
      <c r="AB38" s="109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</row>
    <row r="39" spans="1:40" ht="15" customHeight="1" x14ac:dyDescent="0.35">
      <c r="F39" s="1"/>
      <c r="G39" s="1"/>
      <c r="H39" s="1"/>
      <c r="I39" s="1"/>
      <c r="J39" s="41"/>
      <c r="K39" s="1"/>
      <c r="L39" s="106"/>
      <c r="M39" s="106"/>
      <c r="N39" s="106"/>
      <c r="O39" s="106"/>
      <c r="P39" s="106"/>
      <c r="Q39" s="106"/>
      <c r="R39" s="106"/>
      <c r="S39" s="106"/>
      <c r="T39" s="106"/>
      <c r="U39" s="102"/>
      <c r="V39" s="102"/>
      <c r="W39" s="102"/>
      <c r="X39" s="102"/>
      <c r="Y39" s="102"/>
      <c r="Z39" s="105"/>
      <c r="AA39" s="102"/>
      <c r="AB39" s="106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</row>
    <row r="40" spans="1:40" ht="15" customHeight="1" x14ac:dyDescent="0.35">
      <c r="F40" s="1"/>
      <c r="G40" s="1"/>
      <c r="H40" s="1"/>
      <c r="I40" s="1"/>
      <c r="J40" s="41"/>
      <c r="K40" s="1"/>
      <c r="L40" s="106"/>
      <c r="M40" s="106"/>
      <c r="N40" s="106"/>
      <c r="O40" s="106"/>
      <c r="P40" s="106"/>
      <c r="Q40" s="106"/>
      <c r="R40" s="106"/>
      <c r="S40" s="106"/>
      <c r="T40" s="106"/>
      <c r="U40" s="102"/>
      <c r="V40" s="102"/>
      <c r="W40" s="102"/>
      <c r="X40" s="102"/>
      <c r="Y40" s="102"/>
      <c r="Z40" s="105"/>
      <c r="AA40" s="102"/>
      <c r="AB40" s="106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</row>
    <row r="41" spans="1:40" ht="15" customHeight="1" x14ac:dyDescent="0.35">
      <c r="F41" s="1"/>
      <c r="G41" s="1"/>
      <c r="H41" s="1"/>
      <c r="I41" s="1"/>
      <c r="J41" s="41"/>
      <c r="K41" s="1"/>
      <c r="L41" s="106"/>
      <c r="M41" s="106"/>
      <c r="N41" s="106"/>
      <c r="O41" s="106"/>
      <c r="P41" s="106"/>
      <c r="Q41" s="106"/>
      <c r="R41" s="106"/>
      <c r="S41" s="106"/>
      <c r="T41" s="106"/>
      <c r="U41" s="102"/>
      <c r="V41" s="102"/>
      <c r="W41" s="102"/>
      <c r="X41" s="102"/>
      <c r="Y41" s="102"/>
      <c r="Z41" s="105"/>
      <c r="AA41" s="102"/>
      <c r="AB41" s="106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</row>
    <row r="42" spans="1:40" ht="15" customHeight="1" x14ac:dyDescent="0.35">
      <c r="L42" s="102"/>
      <c r="M42" s="102"/>
      <c r="N42" s="102"/>
      <c r="O42" s="102"/>
      <c r="P42" s="102"/>
      <c r="Q42" s="102"/>
      <c r="R42" s="106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</row>
    <row r="43" spans="1:40" x14ac:dyDescent="0.35"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</row>
    <row r="44" spans="1:40" x14ac:dyDescent="0.35"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</row>
    <row r="45" spans="1:40" x14ac:dyDescent="0.35"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</row>
  </sheetData>
  <sortState xmlns:xlrd2="http://schemas.microsoft.com/office/spreadsheetml/2017/richdata2" ref="J1:J42">
    <sortCondition ref="J1"/>
  </sortState>
  <mergeCells count="38">
    <mergeCell ref="A34:D34"/>
    <mergeCell ref="E34:H34"/>
    <mergeCell ref="A35:D35"/>
    <mergeCell ref="E35:H35"/>
    <mergeCell ref="A8:C8"/>
    <mergeCell ref="D11:F11"/>
    <mergeCell ref="A16:H17"/>
    <mergeCell ref="A32:H32"/>
    <mergeCell ref="A33:H33"/>
    <mergeCell ref="A28:E28"/>
    <mergeCell ref="A18:B18"/>
    <mergeCell ref="A10:C10"/>
    <mergeCell ref="A12:C12"/>
    <mergeCell ref="F8:H8"/>
    <mergeCell ref="A30:H30"/>
    <mergeCell ref="A31:H31"/>
    <mergeCell ref="D27:E27"/>
    <mergeCell ref="A26:E26"/>
    <mergeCell ref="A15:C15"/>
    <mergeCell ref="A13:B13"/>
    <mergeCell ref="D19:E19"/>
    <mergeCell ref="D20:E20"/>
    <mergeCell ref="A19:A25"/>
    <mergeCell ref="D15:H15"/>
    <mergeCell ref="A14:B14"/>
    <mergeCell ref="D18:E18"/>
    <mergeCell ref="D24:E24"/>
    <mergeCell ref="D25:E25"/>
    <mergeCell ref="D1:H1"/>
    <mergeCell ref="A7:H7"/>
    <mergeCell ref="A4:H4"/>
    <mergeCell ref="A5:H5"/>
    <mergeCell ref="A2:H2"/>
    <mergeCell ref="D10:F10"/>
    <mergeCell ref="D12:F12"/>
    <mergeCell ref="D21:E21"/>
    <mergeCell ref="D22:E22"/>
    <mergeCell ref="D23:E23"/>
  </mergeCells>
  <dataValidations count="3">
    <dataValidation type="custom" allowBlank="1" showInputMessage="1" showErrorMessage="1" sqref="A34:H34 A32:H32" xr:uid="{00000000-0002-0000-0000-000000000000}">
      <formula1>""</formula1>
    </dataValidation>
    <dataValidation type="list" allowBlank="1" showInputMessage="1" showErrorMessage="1" sqref="A5:H5" xr:uid="{00000000-0002-0000-0000-000001000000}">
      <formula1>$J$1:$J$24</formula1>
    </dataValidation>
    <dataValidation type="list" allowBlank="1" showInputMessage="1" showErrorMessage="1" sqref="A4:H4" xr:uid="{25030EDB-D870-4A04-9D9D-7B2B91D96C7C}">
      <formula1>$P$3:$P$5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67" fitToHeight="0" orientation="portrait" r:id="rId1"/>
  <ignoredErrors>
    <ignoredError sqref="A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showGridLines="0" tabSelected="1" zoomScaleNormal="100" zoomScaleSheetLayoutView="100" workbookViewId="0">
      <selection activeCell="C8" sqref="C8"/>
    </sheetView>
  </sheetViews>
  <sheetFormatPr baseColWidth="10" defaultColWidth="11.453125" defaultRowHeight="14.5" x14ac:dyDescent="0.35"/>
  <cols>
    <col min="1" max="2" width="23.1796875" customWidth="1"/>
    <col min="3" max="3" width="29.7265625" customWidth="1"/>
    <col min="4" max="4" width="12.81640625" customWidth="1"/>
    <col min="5" max="6" width="11.26953125" customWidth="1"/>
    <col min="7" max="8" width="12.26953125" customWidth="1"/>
    <col min="9" max="9" width="29.453125" customWidth="1"/>
    <col min="10" max="10" width="5.453125" customWidth="1"/>
    <col min="11" max="12" width="4.1796875" customWidth="1"/>
    <col min="13" max="13" width="8.453125" customWidth="1"/>
    <col min="14" max="14" width="4.453125" customWidth="1"/>
    <col min="15" max="16" width="4.1796875" customWidth="1"/>
    <col min="17" max="17" width="9" customWidth="1"/>
    <col min="18" max="18" width="6" customWidth="1"/>
    <col min="19" max="32" width="4.453125" customWidth="1"/>
    <col min="33" max="33" width="6.453125" customWidth="1"/>
    <col min="34" max="46" width="4.453125" customWidth="1"/>
  </cols>
  <sheetData>
    <row r="1" spans="1:33" ht="64.5" customHeight="1" x14ac:dyDescent="0.35">
      <c r="A1" s="157" t="s">
        <v>1</v>
      </c>
      <c r="B1" s="157"/>
      <c r="C1" s="157"/>
      <c r="D1" s="157"/>
    </row>
    <row r="2" spans="1:33" ht="32.25" customHeight="1" x14ac:dyDescent="0.35">
      <c r="A2" s="134" t="str">
        <f>RUBRICA!A4</f>
        <v>FACULTAD DE INDUSTRIAS AGROPECUARIAS Y CIENCIAS AMBIENTALES</v>
      </c>
      <c r="B2" s="134"/>
      <c r="C2" s="134"/>
      <c r="D2" s="134"/>
    </row>
    <row r="3" spans="1:33" ht="15.5" x14ac:dyDescent="0.35">
      <c r="A3" s="158" t="str">
        <f>RUBRICA!A5</f>
        <v>CARRERA DE INGENIERÍA EN INFORMÁTICA</v>
      </c>
      <c r="B3" s="158"/>
      <c r="C3" s="158"/>
      <c r="D3" s="158"/>
    </row>
    <row r="4" spans="1:33" ht="30.65" customHeight="1" x14ac:dyDescent="0.35">
      <c r="A4" s="133" t="s">
        <v>68</v>
      </c>
      <c r="B4" s="133"/>
      <c r="C4" s="133"/>
      <c r="D4" s="133"/>
      <c r="E4" s="32"/>
      <c r="F4" s="4"/>
      <c r="G4" s="4"/>
      <c r="H4" s="4"/>
      <c r="I4" s="4"/>
      <c r="J4" s="4"/>
      <c r="K4" s="4"/>
      <c r="L4" s="4"/>
    </row>
    <row r="5" spans="1:33" ht="16.5" customHeight="1" x14ac:dyDescent="0.35">
      <c r="A5" s="116"/>
      <c r="B5" s="116"/>
      <c r="C5" s="116"/>
      <c r="D5" s="116"/>
      <c r="E5" s="32"/>
      <c r="F5" s="4"/>
      <c r="G5" s="4"/>
      <c r="H5" s="4"/>
      <c r="I5" s="4"/>
      <c r="J5" s="4"/>
      <c r="K5" s="4"/>
      <c r="L5" s="4"/>
    </row>
    <row r="6" spans="1:33" s="8" customFormat="1" ht="14.15" customHeight="1" x14ac:dyDescent="0.3">
      <c r="A6" s="117" t="s">
        <v>12</v>
      </c>
      <c r="B6" s="164" t="str">
        <f>RUBRICA!D8</f>
        <v xml:space="preserve">APELLIDO APELLIDO NOMBRE NOMBRE </v>
      </c>
      <c r="C6" s="164"/>
      <c r="D6" s="117"/>
      <c r="E6" s="33"/>
      <c r="G6" s="33"/>
      <c r="H6" s="33"/>
      <c r="I6" s="25"/>
    </row>
    <row r="7" spans="1:33" s="8" customFormat="1" ht="14.5" customHeight="1" x14ac:dyDescent="0.3">
      <c r="A7" s="47" t="s">
        <v>69</v>
      </c>
      <c r="B7" s="118" t="str">
        <f>RUBRICA!F8</f>
        <v>00000000000</v>
      </c>
      <c r="C7" s="51"/>
      <c r="D7" s="44"/>
      <c r="E7" s="24"/>
      <c r="F7" s="23"/>
      <c r="G7" s="23"/>
      <c r="H7" s="23"/>
      <c r="I7" s="25"/>
    </row>
    <row r="8" spans="1:33" s="8" customFormat="1" ht="14.5" customHeight="1" x14ac:dyDescent="0.3">
      <c r="A8" s="47" t="s">
        <v>70</v>
      </c>
      <c r="B8" s="119" t="str">
        <f>RUBRICA!D9</f>
        <v>2023B</v>
      </c>
      <c r="C8" s="51"/>
      <c r="D8" s="119"/>
      <c r="G8" s="26"/>
      <c r="H8" s="26"/>
      <c r="I8" s="26"/>
      <c r="O8" s="27"/>
      <c r="P8" s="29"/>
    </row>
    <row r="9" spans="1:33" s="8" customFormat="1" ht="14.5" customHeight="1" x14ac:dyDescent="0.3">
      <c r="A9" s="120" t="s">
        <v>71</v>
      </c>
      <c r="B9" s="121" t="str">
        <f>CONCATENATE(RUBRICA!C14," ",RUBRICA!D14," ",RUBRICA!E14," ",RUBRICA!F14)</f>
        <v>EDIFICIO DE AULAS: 0 AULA 0</v>
      </c>
      <c r="C9" s="51"/>
      <c r="D9" s="119"/>
      <c r="O9" s="27"/>
      <c r="P9" s="28"/>
    </row>
    <row r="10" spans="1:33" s="8" customFormat="1" ht="14.5" customHeight="1" x14ac:dyDescent="0.3">
      <c r="A10" s="166" t="s">
        <v>35</v>
      </c>
      <c r="B10" s="166"/>
      <c r="C10" s="166"/>
      <c r="D10" s="166"/>
      <c r="J10" s="24"/>
      <c r="K10" s="24"/>
      <c r="L10" s="24"/>
      <c r="M10" s="30"/>
      <c r="N10" s="24"/>
      <c r="O10" s="24"/>
      <c r="P10" s="24"/>
      <c r="Q10" s="30"/>
      <c r="R10" s="30"/>
      <c r="S10" s="31"/>
      <c r="T10" s="31"/>
      <c r="U10" s="31"/>
      <c r="V10" s="31"/>
      <c r="W10" s="31"/>
      <c r="X10" s="31"/>
      <c r="Y10" s="31"/>
      <c r="AB10" s="31"/>
      <c r="AC10" s="31"/>
      <c r="AD10" s="31"/>
      <c r="AE10" s="31"/>
    </row>
    <row r="11" spans="1:33" s="8" customFormat="1" ht="45" customHeight="1" x14ac:dyDescent="0.3">
      <c r="A11" s="164" t="str">
        <f>RUBRICA!D15</f>
        <v xml:space="preserve">COLOCAR EL TEMA </v>
      </c>
      <c r="B11" s="164"/>
      <c r="C11" s="164"/>
      <c r="D11" s="164"/>
      <c r="E11" s="13"/>
      <c r="F11" s="13"/>
      <c r="G11" s="13"/>
      <c r="H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E11" s="9"/>
      <c r="AG11" s="10"/>
    </row>
    <row r="12" spans="1:33" s="8" customFormat="1" ht="25.4" customHeight="1" x14ac:dyDescent="0.3">
      <c r="A12" s="167" t="s">
        <v>41</v>
      </c>
      <c r="B12" s="167"/>
      <c r="C12" s="167"/>
      <c r="D12" s="122" t="s">
        <v>72</v>
      </c>
      <c r="E12" s="5"/>
      <c r="F12" s="6"/>
      <c r="I12" s="34"/>
      <c r="J12" s="34"/>
      <c r="K12" s="34"/>
      <c r="L12" s="3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E12" s="9"/>
      <c r="AG12" s="10"/>
    </row>
    <row r="13" spans="1:33" s="8" customFormat="1" ht="15.65" customHeight="1" x14ac:dyDescent="0.3">
      <c r="A13" s="168" t="s">
        <v>73</v>
      </c>
      <c r="B13" s="168"/>
      <c r="C13" s="168"/>
      <c r="D13" s="123">
        <f>AVERAGE(RUBRICA!F19:H19)</f>
        <v>10</v>
      </c>
      <c r="E13" s="16"/>
      <c r="F13" s="11"/>
      <c r="I13" s="12"/>
      <c r="J13" s="12"/>
      <c r="K13" s="12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E13" s="9"/>
      <c r="AG13" s="10"/>
    </row>
    <row r="14" spans="1:33" s="8" customFormat="1" ht="15.65" customHeight="1" x14ac:dyDescent="0.3">
      <c r="A14" s="154" t="s">
        <v>74</v>
      </c>
      <c r="B14" s="154"/>
      <c r="C14" s="154"/>
      <c r="D14" s="123">
        <f>AVERAGE(RUBRICA!F20:H20)</f>
        <v>10</v>
      </c>
      <c r="E14" s="17"/>
      <c r="F14" s="11"/>
      <c r="I14" s="12"/>
      <c r="J14" s="12"/>
      <c r="K14" s="12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15.65" customHeight="1" x14ac:dyDescent="0.3">
      <c r="A15" s="154" t="s">
        <v>51</v>
      </c>
      <c r="B15" s="154"/>
      <c r="C15" s="154"/>
      <c r="D15" s="123">
        <f>AVERAGE(RUBRICA!F21:H21)</f>
        <v>10</v>
      </c>
      <c r="E15" s="18"/>
      <c r="F15" s="11"/>
      <c r="I15" s="12"/>
      <c r="J15" s="12"/>
      <c r="K15" s="12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5" customHeight="1" x14ac:dyDescent="0.3">
      <c r="A16" s="154" t="s">
        <v>75</v>
      </c>
      <c r="B16" s="154"/>
      <c r="C16" s="154"/>
      <c r="D16" s="123">
        <f>AVERAGE(RUBRICA!F22:H22)</f>
        <v>10</v>
      </c>
      <c r="E16" s="17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5" customHeight="1" x14ac:dyDescent="0.3">
      <c r="A17" s="154" t="s">
        <v>55</v>
      </c>
      <c r="B17" s="154"/>
      <c r="C17" s="154"/>
      <c r="D17" s="123">
        <f>AVERAGE(RUBRICA!F23:H23)</f>
        <v>10</v>
      </c>
      <c r="E17" s="18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5" customHeight="1" x14ac:dyDescent="0.3">
      <c r="A18" s="154" t="s">
        <v>57</v>
      </c>
      <c r="B18" s="154"/>
      <c r="C18" s="154"/>
      <c r="D18" s="123">
        <f>AVERAGE(RUBRICA!F24:H24)</f>
        <v>10</v>
      </c>
      <c r="E18" s="19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5" customHeight="1" x14ac:dyDescent="0.3">
      <c r="A19" s="154" t="s">
        <v>76</v>
      </c>
      <c r="B19" s="154"/>
      <c r="C19" s="154"/>
      <c r="D19" s="123">
        <f>AVERAGE(RUBRICA!F25:H25)</f>
        <v>10</v>
      </c>
      <c r="E19" s="14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5" customHeight="1" x14ac:dyDescent="0.3">
      <c r="A20" s="161" t="s">
        <v>77</v>
      </c>
      <c r="B20" s="161"/>
      <c r="C20" s="161"/>
      <c r="D20" s="124">
        <f>SUM(D13:D19)/10</f>
        <v>7</v>
      </c>
      <c r="E20" s="14"/>
      <c r="F20" s="14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5" customHeight="1" x14ac:dyDescent="0.3">
      <c r="A21" s="154" t="s">
        <v>78</v>
      </c>
      <c r="B21" s="154"/>
      <c r="C21" s="154"/>
      <c r="D21" s="123">
        <f>AVERAGE(RUBRICA!F27:H27)</f>
        <v>10</v>
      </c>
      <c r="E21" s="16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5" customHeight="1" x14ac:dyDescent="0.3">
      <c r="A22" s="161" t="s">
        <v>79</v>
      </c>
      <c r="B22" s="161"/>
      <c r="C22" s="161"/>
      <c r="D22" s="125">
        <f>SUM(D21:D21)*0.3</f>
        <v>3</v>
      </c>
      <c r="E22" s="22"/>
      <c r="F22" s="20"/>
      <c r="G22" s="20"/>
      <c r="H22" s="20"/>
      <c r="I22" s="15"/>
      <c r="J22" s="7"/>
      <c r="K22" s="7"/>
      <c r="L22" s="7"/>
      <c r="M22" s="7"/>
      <c r="N22" s="7"/>
      <c r="O22" s="7"/>
      <c r="P22" s="15"/>
      <c r="Q22" s="7"/>
      <c r="R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5" customHeight="1" x14ac:dyDescent="0.3">
      <c r="A23" s="148" t="s">
        <v>80</v>
      </c>
      <c r="B23" s="148"/>
      <c r="C23" s="148"/>
      <c r="D23" s="126">
        <f>D20+D22</f>
        <v>10</v>
      </c>
      <c r="E23" s="13"/>
      <c r="F23" s="13"/>
      <c r="G23" s="13"/>
      <c r="H23" s="13"/>
      <c r="I23" s="13"/>
      <c r="J23" s="7"/>
      <c r="K23" s="7"/>
      <c r="L23" s="7"/>
      <c r="M23" s="7"/>
      <c r="N23" s="7"/>
      <c r="O23" s="7"/>
      <c r="P23" s="15"/>
      <c r="Q23" s="7"/>
      <c r="R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5" customHeight="1" x14ac:dyDescent="0.3">
      <c r="A24" s="162" t="s">
        <v>81</v>
      </c>
      <c r="B24" s="162"/>
      <c r="C24" s="162"/>
      <c r="D24" s="127" t="str">
        <f>IF(D23&gt;=7,"APRUEBA","NO APRUEBA")</f>
        <v>APRUEBA</v>
      </c>
      <c r="E24" s="22"/>
      <c r="F24" s="21"/>
      <c r="G24" s="35"/>
      <c r="H24" s="21"/>
      <c r="I24" s="13"/>
      <c r="J24" s="7"/>
      <c r="K24" s="7"/>
      <c r="L24" s="7"/>
      <c r="M24" s="7"/>
      <c r="N24" s="7"/>
      <c r="O24" s="7"/>
      <c r="P24" s="7"/>
      <c r="Q24" s="7"/>
      <c r="R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5" customHeight="1" x14ac:dyDescent="0.3">
      <c r="A25" s="163"/>
      <c r="B25" s="163"/>
      <c r="C25" s="163"/>
      <c r="D25" s="163"/>
      <c r="E25" s="22"/>
      <c r="F25" s="22"/>
      <c r="G25" s="22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63" customHeight="1" x14ac:dyDescent="0.3">
      <c r="A26" s="160" t="s">
        <v>82</v>
      </c>
      <c r="B26" s="160"/>
      <c r="C26" s="160"/>
      <c r="D26" s="16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9.5" customHeight="1" x14ac:dyDescent="0.3">
      <c r="A27" s="165" t="s">
        <v>83</v>
      </c>
      <c r="B27" s="165"/>
      <c r="C27" s="128" t="str">
        <f>RUBRICA!C13</f>
        <v>DD/MM/YYYY</v>
      </c>
      <c r="D27" s="51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63" customHeight="1" x14ac:dyDescent="0.3">
      <c r="A28" s="159" t="str">
        <f>RUBRICA!D10</f>
        <v>MSC.  NOMBRE NOMBRE APELLIDO APELLIDO</v>
      </c>
      <c r="B28" s="159"/>
      <c r="C28" s="159"/>
      <c r="D28" s="15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14.5" customHeight="1" x14ac:dyDescent="0.3">
      <c r="A29" s="147" t="s">
        <v>43</v>
      </c>
      <c r="B29" s="147"/>
      <c r="C29" s="147"/>
      <c r="D29" s="14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45.65" customHeight="1" x14ac:dyDescent="0.3">
      <c r="A30" s="159" t="str">
        <f>RUBRICA!D11</f>
        <v>MSC.  NOMBRE NOMBRE APELLIDO APELLIDO</v>
      </c>
      <c r="B30" s="159"/>
      <c r="C30" s="159" t="str">
        <f>RUBRICA!D12</f>
        <v>MSC.  NOMBRE NOMBRE APELLIDO APELLIDO</v>
      </c>
      <c r="D30" s="15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5" customHeight="1" x14ac:dyDescent="0.3">
      <c r="A31" s="147" t="s">
        <v>44</v>
      </c>
      <c r="B31" s="147"/>
      <c r="C31" s="147" t="s">
        <v>45</v>
      </c>
      <c r="D31" s="14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14.5" customHeight="1" x14ac:dyDescent="0.3">
      <c r="A32" s="51"/>
      <c r="B32" s="51"/>
      <c r="C32" s="51"/>
      <c r="D32" s="5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6:33" s="8" customFormat="1" ht="14.5" customHeight="1" x14ac:dyDescent="0.3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6:33" s="8" customFormat="1" ht="14.5" customHeight="1" x14ac:dyDescent="0.3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6:33" x14ac:dyDescent="0.3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E35" s="2"/>
      <c r="AG35" s="3"/>
    </row>
    <row r="36" spans="6:33" x14ac:dyDescent="0.3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E36" s="2"/>
      <c r="AG36" s="3"/>
    </row>
    <row r="37" spans="6:33" x14ac:dyDescent="0.3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6:33" x14ac:dyDescent="0.35">
      <c r="W38" s="1"/>
    </row>
  </sheetData>
  <mergeCells count="29">
    <mergeCell ref="A30:B30"/>
    <mergeCell ref="A31:B31"/>
    <mergeCell ref="C30:D30"/>
    <mergeCell ref="C31:D31"/>
    <mergeCell ref="A4:D4"/>
    <mergeCell ref="A10:D10"/>
    <mergeCell ref="A11:D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1:D1"/>
    <mergeCell ref="A2:D2"/>
    <mergeCell ref="A3:D3"/>
    <mergeCell ref="A28:D28"/>
    <mergeCell ref="A29:D29"/>
    <mergeCell ref="A21:C21"/>
    <mergeCell ref="A26:D26"/>
    <mergeCell ref="A22:C22"/>
    <mergeCell ref="A23:C23"/>
    <mergeCell ref="A24:C24"/>
    <mergeCell ref="A25:D25"/>
    <mergeCell ref="B6:C6"/>
    <mergeCell ref="A27:B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4D04-83C3-4660-87B0-ABC804D171E3}">
  <sheetPr>
    <pageSetUpPr fitToPage="1"/>
  </sheetPr>
  <dimension ref="A1:AG35"/>
  <sheetViews>
    <sheetView showGridLines="0" view="pageBreakPreview" zoomScale="79" zoomScaleNormal="100" zoomScaleSheetLayoutView="79" workbookViewId="0">
      <selection activeCell="Q5" sqref="Q5"/>
    </sheetView>
  </sheetViews>
  <sheetFormatPr baseColWidth="10" defaultColWidth="11.453125" defaultRowHeight="14" x14ac:dyDescent="0.3"/>
  <cols>
    <col min="1" max="1" width="5.7265625" style="100" customWidth="1"/>
    <col min="2" max="2" width="17.453125" style="68" customWidth="1"/>
    <col min="3" max="3" width="11.26953125" style="68" customWidth="1"/>
    <col min="4" max="4" width="15.1796875" style="68" customWidth="1"/>
    <col min="5" max="5" width="16" style="68" customWidth="1"/>
    <col min="6" max="6" width="23.54296875" style="68" customWidth="1"/>
    <col min="7" max="7" width="8" style="68" customWidth="1"/>
    <col min="8" max="8" width="7.26953125" style="68" customWidth="1"/>
    <col min="9" max="9" width="26.7265625" style="68" customWidth="1"/>
    <col min="10" max="12" width="4.1796875" style="68" customWidth="1"/>
    <col min="13" max="13" width="8.7265625" style="68" customWidth="1"/>
    <col min="14" max="14" width="4.26953125" style="68" customWidth="1"/>
    <col min="15" max="16" width="4.1796875" style="68" customWidth="1"/>
    <col min="17" max="17" width="9" style="68" customWidth="1"/>
    <col min="18" max="18" width="6" style="68" customWidth="1"/>
    <col min="19" max="32" width="4.7265625" style="68" customWidth="1"/>
    <col min="33" max="33" width="6.7265625" style="68" customWidth="1"/>
    <col min="34" max="46" width="4.7265625" style="68" customWidth="1"/>
    <col min="47" max="16384" width="11.453125" style="68"/>
  </cols>
  <sheetData>
    <row r="1" spans="1:33" ht="84" customHeight="1" x14ac:dyDescent="0.3">
      <c r="A1" s="201" t="s">
        <v>1</v>
      </c>
      <c r="B1" s="201"/>
      <c r="C1" s="201"/>
      <c r="D1" s="201"/>
      <c r="E1" s="201"/>
      <c r="F1" s="201"/>
      <c r="G1" s="201"/>
      <c r="H1" s="201"/>
      <c r="I1" s="201"/>
    </row>
    <row r="2" spans="1:33" ht="21.75" customHeight="1" x14ac:dyDescent="0.3">
      <c r="A2" s="135" t="str">
        <f>ACTA!A2</f>
        <v>FACULTAD DE INDUSTRIAS AGROPECUARIAS Y CIENCIAS AMBIENTALES</v>
      </c>
      <c r="B2" s="135"/>
      <c r="C2" s="135"/>
      <c r="D2" s="135"/>
      <c r="E2" s="135"/>
      <c r="F2" s="135"/>
      <c r="G2" s="135"/>
      <c r="H2" s="135"/>
      <c r="I2" s="135"/>
      <c r="O2" s="69"/>
    </row>
    <row r="3" spans="1:33" ht="20.25" customHeight="1" x14ac:dyDescent="0.35">
      <c r="A3" s="158" t="str">
        <f>ACTA!A3</f>
        <v>CARRERA DE INGENIERÍA EN INFORMÁTICA</v>
      </c>
      <c r="B3" s="158"/>
      <c r="C3" s="158"/>
      <c r="D3" s="158"/>
      <c r="E3" s="158"/>
      <c r="F3" s="158"/>
      <c r="G3" s="158"/>
      <c r="H3" s="158"/>
      <c r="I3" s="158"/>
      <c r="J3"/>
      <c r="O3" s="69"/>
      <c r="P3" s="70"/>
    </row>
    <row r="4" spans="1:33" ht="20.5" customHeight="1" x14ac:dyDescent="0.3">
      <c r="A4" s="202" t="s">
        <v>84</v>
      </c>
      <c r="B4" s="202"/>
      <c r="C4" s="202"/>
      <c r="D4" s="202"/>
      <c r="E4" s="202"/>
      <c r="F4" s="202"/>
      <c r="G4" s="202"/>
      <c r="H4" s="202"/>
      <c r="I4" s="202"/>
      <c r="O4" s="69"/>
      <c r="P4" s="70"/>
    </row>
    <row r="5" spans="1:33" ht="29.25" customHeight="1" thickBot="1" x14ac:dyDescent="0.35">
      <c r="A5" s="203" t="s">
        <v>85</v>
      </c>
      <c r="B5" s="203"/>
      <c r="C5" s="203"/>
      <c r="D5" s="203"/>
      <c r="E5" s="203"/>
      <c r="F5" s="203"/>
      <c r="G5" s="203"/>
      <c r="H5" s="203"/>
      <c r="I5" s="203"/>
      <c r="O5" s="69"/>
    </row>
    <row r="6" spans="1:33" s="75" customFormat="1" ht="17.5" customHeight="1" x14ac:dyDescent="0.35">
      <c r="A6" s="199" t="s">
        <v>86</v>
      </c>
      <c r="B6" s="200"/>
      <c r="C6" s="71" t="str">
        <f>RUBRICA!D8</f>
        <v xml:space="preserve">APELLIDO APELLIDO NOMBRE NOMBRE </v>
      </c>
      <c r="D6" s="71"/>
      <c r="E6" s="71"/>
      <c r="F6" s="72" t="s">
        <v>87</v>
      </c>
      <c r="G6" s="101" t="str">
        <f>RUBRICA!F8</f>
        <v>00000000000</v>
      </c>
      <c r="H6" s="73"/>
      <c r="I6" s="74"/>
    </row>
    <row r="7" spans="1:33" s="75" customFormat="1" ht="17.5" customHeight="1" x14ac:dyDescent="0.35">
      <c r="A7" s="76" t="s">
        <v>88</v>
      </c>
      <c r="B7" s="77"/>
      <c r="C7" s="184" t="str">
        <f>RUBRICA!D9</f>
        <v>2023B</v>
      </c>
      <c r="D7" s="184"/>
      <c r="E7" s="185"/>
      <c r="F7" s="78"/>
      <c r="G7" s="78"/>
      <c r="H7" s="78"/>
      <c r="I7" s="79"/>
    </row>
    <row r="8" spans="1:33" s="75" customFormat="1" ht="17.5" customHeight="1" x14ac:dyDescent="0.35">
      <c r="A8" s="186" t="s">
        <v>43</v>
      </c>
      <c r="B8" s="187"/>
      <c r="C8" s="184" t="str">
        <f>RUBRICA!D10</f>
        <v>MSC.  NOMBRE NOMBRE APELLIDO APELLIDO</v>
      </c>
      <c r="D8" s="184"/>
      <c r="E8" s="184"/>
      <c r="F8" s="76" t="s">
        <v>44</v>
      </c>
      <c r="G8" s="184" t="str">
        <f>RUBRICA!D11</f>
        <v>MSC.  NOMBRE NOMBRE APELLIDO APELLIDO</v>
      </c>
      <c r="H8" s="184"/>
      <c r="I8" s="185"/>
      <c r="J8" s="80"/>
      <c r="K8" s="80"/>
      <c r="L8" s="80"/>
      <c r="M8" s="81"/>
      <c r="N8" s="80"/>
      <c r="O8" s="80"/>
      <c r="P8" s="80"/>
      <c r="Q8" s="81"/>
      <c r="R8" s="81"/>
      <c r="S8" s="80"/>
      <c r="T8" s="80"/>
      <c r="U8" s="80"/>
      <c r="V8" s="80"/>
      <c r="W8" s="80"/>
      <c r="X8" s="80"/>
      <c r="Y8" s="80"/>
      <c r="AB8" s="80"/>
      <c r="AC8" s="80"/>
      <c r="AD8" s="80"/>
      <c r="AE8" s="80"/>
    </row>
    <row r="9" spans="1:33" s="75" customFormat="1" ht="17.5" customHeight="1" x14ac:dyDescent="0.35">
      <c r="A9" s="186" t="s">
        <v>45</v>
      </c>
      <c r="B9" s="187"/>
      <c r="C9" s="184" t="str">
        <f>RUBRICA!D12</f>
        <v>MSC.  NOMBRE NOMBRE APELLIDO APELLIDO</v>
      </c>
      <c r="D9" s="184"/>
      <c r="E9" s="184"/>
      <c r="F9" s="76"/>
      <c r="G9" s="184"/>
      <c r="H9" s="184"/>
      <c r="I9" s="185"/>
      <c r="J9" s="80"/>
      <c r="K9" s="80"/>
      <c r="L9" s="80"/>
      <c r="M9" s="81"/>
      <c r="N9" s="80"/>
      <c r="O9" s="80"/>
      <c r="P9" s="80"/>
      <c r="Q9" s="81"/>
      <c r="R9" s="81"/>
      <c r="S9" s="80"/>
      <c r="T9" s="80"/>
      <c r="U9" s="80"/>
      <c r="V9" s="80"/>
      <c r="W9" s="80"/>
      <c r="X9" s="80"/>
      <c r="Y9" s="80"/>
      <c r="AB9" s="80"/>
      <c r="AC9" s="80"/>
      <c r="AD9" s="80"/>
      <c r="AE9" s="80"/>
    </row>
    <row r="10" spans="1:33" s="75" customFormat="1" ht="33.75" customHeight="1" thickBot="1" x14ac:dyDescent="0.4">
      <c r="A10" s="188" t="s">
        <v>89</v>
      </c>
      <c r="B10" s="189"/>
      <c r="C10" s="190" t="str">
        <f>RUBRICA!D15</f>
        <v xml:space="preserve">COLOCAR EL TEMA </v>
      </c>
      <c r="D10" s="190"/>
      <c r="E10" s="190"/>
      <c r="F10" s="190"/>
      <c r="G10" s="190"/>
      <c r="H10" s="190"/>
      <c r="I10" s="19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AE10" s="83"/>
      <c r="AG10" s="82"/>
    </row>
    <row r="11" spans="1:33" ht="12" customHeight="1" thickBot="1" x14ac:dyDescent="0.35">
      <c r="A11" s="192"/>
      <c r="B11" s="193"/>
      <c r="C11" s="193"/>
      <c r="D11" s="193"/>
      <c r="E11" s="193"/>
      <c r="F11" s="193"/>
      <c r="G11" s="193"/>
      <c r="H11" s="193"/>
      <c r="I11" s="19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AE11" s="85"/>
      <c r="AG11" s="84"/>
    </row>
    <row r="12" spans="1:33" ht="37.5" customHeight="1" thickBot="1" x14ac:dyDescent="0.35">
      <c r="A12" s="86" t="s">
        <v>40</v>
      </c>
      <c r="B12" s="195" t="s">
        <v>41</v>
      </c>
      <c r="C12" s="196"/>
      <c r="D12" s="87" t="s">
        <v>90</v>
      </c>
      <c r="E12" s="197" t="s">
        <v>91</v>
      </c>
      <c r="F12" s="197"/>
      <c r="G12" s="197"/>
      <c r="H12" s="197"/>
      <c r="I12" s="198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AE12" s="85"/>
      <c r="AG12" s="84"/>
    </row>
    <row r="13" spans="1:33" ht="42" customHeight="1" thickBot="1" x14ac:dyDescent="0.35">
      <c r="A13" s="88">
        <v>1</v>
      </c>
      <c r="B13" s="182" t="s">
        <v>47</v>
      </c>
      <c r="C13" s="183"/>
      <c r="D13" s="89">
        <f>AVERAGE(RUBRICA!F19:H19)</f>
        <v>10</v>
      </c>
      <c r="E13" s="172"/>
      <c r="F13" s="173"/>
      <c r="G13" s="173"/>
      <c r="H13" s="173"/>
      <c r="I13" s="17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AE13" s="85"/>
      <c r="AG13" s="84"/>
    </row>
    <row r="14" spans="1:33" ht="42" customHeight="1" thickBot="1" x14ac:dyDescent="0.35">
      <c r="A14" s="90">
        <v>2</v>
      </c>
      <c r="B14" s="180" t="s">
        <v>49</v>
      </c>
      <c r="C14" s="181"/>
      <c r="D14" s="89">
        <f>AVERAGE(RUBRICA!F20:H20)</f>
        <v>10</v>
      </c>
      <c r="E14" s="172"/>
      <c r="F14" s="173"/>
      <c r="G14" s="173"/>
      <c r="H14" s="173"/>
      <c r="I14" s="17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AE14" s="85"/>
      <c r="AG14" s="84"/>
    </row>
    <row r="15" spans="1:33" ht="42" customHeight="1" thickBot="1" x14ac:dyDescent="0.35">
      <c r="A15" s="90">
        <v>3</v>
      </c>
      <c r="B15" s="180" t="s">
        <v>51</v>
      </c>
      <c r="C15" s="181"/>
      <c r="D15" s="89">
        <f>AVERAGE(RUBRICA!F21:H21)</f>
        <v>10</v>
      </c>
      <c r="E15" s="172"/>
      <c r="F15" s="173"/>
      <c r="G15" s="173"/>
      <c r="H15" s="173"/>
      <c r="I15" s="17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AE15" s="85"/>
      <c r="AG15" s="84"/>
    </row>
    <row r="16" spans="1:33" ht="42" customHeight="1" thickBot="1" x14ac:dyDescent="0.35">
      <c r="A16" s="90">
        <v>4</v>
      </c>
      <c r="B16" s="180" t="s">
        <v>53</v>
      </c>
      <c r="C16" s="181"/>
      <c r="D16" s="89">
        <f>AVERAGE(RUBRICA!F22:H22)</f>
        <v>10</v>
      </c>
      <c r="E16" s="172"/>
      <c r="F16" s="173"/>
      <c r="G16" s="173"/>
      <c r="H16" s="173"/>
      <c r="I16" s="17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AE16" s="85"/>
      <c r="AG16" s="84"/>
    </row>
    <row r="17" spans="1:33" ht="47.25" customHeight="1" thickBot="1" x14ac:dyDescent="0.35">
      <c r="A17" s="91">
        <v>5</v>
      </c>
      <c r="B17" s="180" t="s">
        <v>55</v>
      </c>
      <c r="C17" s="181"/>
      <c r="D17" s="89">
        <f>AVERAGE(RUBRICA!F23:H23)</f>
        <v>10</v>
      </c>
      <c r="E17" s="172"/>
      <c r="F17" s="173"/>
      <c r="G17" s="173"/>
      <c r="H17" s="173"/>
      <c r="I17" s="17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AE17" s="85"/>
      <c r="AG17" s="84"/>
    </row>
    <row r="18" spans="1:33" ht="47.25" customHeight="1" thickBot="1" x14ac:dyDescent="0.35">
      <c r="A18" s="90">
        <v>6</v>
      </c>
      <c r="B18" s="180" t="s">
        <v>57</v>
      </c>
      <c r="C18" s="181"/>
      <c r="D18" s="89">
        <f>AVERAGE(RUBRICA!F24:H24)</f>
        <v>10</v>
      </c>
      <c r="E18" s="172"/>
      <c r="F18" s="173"/>
      <c r="G18" s="173"/>
      <c r="H18" s="173"/>
      <c r="I18" s="17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AE18" s="85"/>
      <c r="AG18" s="84"/>
    </row>
    <row r="19" spans="1:33" ht="47.25" customHeight="1" thickBot="1" x14ac:dyDescent="0.35">
      <c r="A19" s="92">
        <v>7</v>
      </c>
      <c r="B19" s="180" t="s">
        <v>59</v>
      </c>
      <c r="C19" s="181"/>
      <c r="D19" s="89">
        <f>AVERAGE(RUBRICA!F25:H25)</f>
        <v>10</v>
      </c>
      <c r="E19" s="172"/>
      <c r="F19" s="173"/>
      <c r="G19" s="173"/>
      <c r="H19" s="173"/>
      <c r="I19" s="17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AE19" s="85"/>
      <c r="AG19" s="84"/>
    </row>
    <row r="20" spans="1:33" ht="47.25" customHeight="1" x14ac:dyDescent="0.3">
      <c r="A20" s="92">
        <v>8</v>
      </c>
      <c r="B20" s="170" t="s">
        <v>63</v>
      </c>
      <c r="C20" s="171"/>
      <c r="D20" s="93">
        <f>AVERAGE(RUBRICA!F27:H27)</f>
        <v>10</v>
      </c>
      <c r="E20" s="172"/>
      <c r="F20" s="173"/>
      <c r="G20" s="173"/>
      <c r="H20" s="173"/>
      <c r="I20" s="17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AE20" s="85"/>
      <c r="AG20" s="84"/>
    </row>
    <row r="21" spans="1:33" ht="27.65" customHeight="1" x14ac:dyDescent="0.3">
      <c r="A21" s="159" t="s">
        <v>92</v>
      </c>
      <c r="B21" s="159"/>
      <c r="C21" s="94">
        <f>ACTA!D23</f>
        <v>10</v>
      </c>
      <c r="D21" s="95" t="s">
        <v>93</v>
      </c>
      <c r="E21" s="45" t="str">
        <f>ACTA!D24</f>
        <v>APRUEBA</v>
      </c>
      <c r="F21" s="51" t="s">
        <v>94</v>
      </c>
      <c r="G21" s="44"/>
      <c r="H21" s="44"/>
      <c r="I21" s="44"/>
      <c r="J21" s="96"/>
      <c r="K21" s="84"/>
      <c r="L21" s="84"/>
      <c r="M21" s="84"/>
      <c r="N21" s="84"/>
      <c r="O21" s="84"/>
      <c r="P21" s="84"/>
      <c r="Q21" s="84"/>
      <c r="R21" s="84"/>
      <c r="T21" s="84"/>
      <c r="U21" s="84"/>
      <c r="V21" s="84"/>
      <c r="W21" s="84"/>
      <c r="X21" s="84"/>
      <c r="Y21" s="84"/>
      <c r="AE21" s="85"/>
      <c r="AG21" s="84"/>
    </row>
    <row r="22" spans="1:33" ht="105.65" customHeight="1" x14ac:dyDescent="0.3">
      <c r="A22" s="175" t="s">
        <v>82</v>
      </c>
      <c r="B22" s="175"/>
      <c r="C22" s="175"/>
      <c r="D22" s="175"/>
      <c r="E22" s="175"/>
      <c r="F22" s="175"/>
      <c r="G22" s="175"/>
      <c r="H22" s="175"/>
      <c r="I22" s="175"/>
      <c r="J22" s="96"/>
      <c r="K22" s="97"/>
      <c r="L22" s="84"/>
      <c r="M22" s="84"/>
      <c r="N22" s="84"/>
      <c r="O22" s="84"/>
      <c r="P22" s="84"/>
      <c r="Q22" s="84"/>
      <c r="R22" s="84"/>
      <c r="T22" s="84"/>
      <c r="U22" s="84"/>
      <c r="V22" s="84"/>
      <c r="W22" s="84"/>
      <c r="X22" s="84"/>
      <c r="Y22" s="84"/>
      <c r="AE22" s="85"/>
      <c r="AG22" s="84"/>
    </row>
    <row r="23" spans="1:33" ht="17.5" customHeight="1" x14ac:dyDescent="0.3">
      <c r="A23" s="176"/>
      <c r="B23" s="176"/>
      <c r="C23" s="176"/>
      <c r="D23" s="176"/>
      <c r="E23" s="176"/>
      <c r="F23" s="177"/>
      <c r="G23" s="177"/>
      <c r="H23" s="177"/>
      <c r="I23" s="177"/>
      <c r="J23" s="96"/>
      <c r="K23" s="84"/>
      <c r="L23" s="84"/>
      <c r="M23" s="84"/>
      <c r="N23" s="84"/>
      <c r="O23" s="84"/>
      <c r="P23" s="84"/>
      <c r="Q23" s="84"/>
      <c r="R23" s="84"/>
      <c r="T23" s="84"/>
      <c r="U23" s="84"/>
      <c r="V23" s="84"/>
      <c r="W23" s="84"/>
      <c r="X23" s="84"/>
      <c r="Y23" s="84"/>
      <c r="AE23" s="85"/>
      <c r="AG23" s="84"/>
    </row>
    <row r="24" spans="1:33" ht="81" customHeight="1" x14ac:dyDescent="0.3">
      <c r="A24" s="91"/>
      <c r="B24" s="178" t="str">
        <f>C8</f>
        <v>MSC.  NOMBRE NOMBRE APELLIDO APELLIDO</v>
      </c>
      <c r="C24" s="178"/>
      <c r="D24" s="178"/>
      <c r="E24" s="178"/>
      <c r="F24" s="178" t="str">
        <f>G8</f>
        <v>MSC.  NOMBRE NOMBRE APELLIDO APELLIDO</v>
      </c>
      <c r="G24" s="178"/>
      <c r="H24" s="178"/>
      <c r="I24" s="178"/>
      <c r="J24" s="96"/>
      <c r="K24" s="84"/>
      <c r="L24" s="84"/>
      <c r="M24" s="84"/>
      <c r="N24" s="84"/>
      <c r="O24" s="84"/>
      <c r="P24" s="84"/>
      <c r="Q24" s="84"/>
      <c r="R24" s="84"/>
      <c r="T24" s="84"/>
      <c r="U24" s="84"/>
      <c r="V24" s="84"/>
      <c r="W24" s="84"/>
      <c r="X24" s="84"/>
      <c r="Y24" s="84"/>
      <c r="AE24" s="85"/>
      <c r="AG24" s="84"/>
    </row>
    <row r="25" spans="1:33" ht="17.5" customHeight="1" x14ac:dyDescent="0.3">
      <c r="A25" s="91"/>
      <c r="B25" s="179" t="s">
        <v>43</v>
      </c>
      <c r="C25" s="179"/>
      <c r="D25" s="179"/>
      <c r="E25" s="179"/>
      <c r="F25" s="169" t="s">
        <v>44</v>
      </c>
      <c r="G25" s="169"/>
      <c r="H25" s="169"/>
      <c r="I25" s="169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AE25" s="85"/>
      <c r="AG25" s="84"/>
    </row>
    <row r="26" spans="1:33" ht="26.15" customHeight="1" x14ac:dyDescent="0.3">
      <c r="A26" s="91"/>
      <c r="B26" s="98"/>
      <c r="C26" s="99"/>
      <c r="D26" s="99"/>
      <c r="E26" s="99"/>
      <c r="F26" s="94"/>
      <c r="G26" s="94"/>
      <c r="H26" s="94"/>
      <c r="I26" s="9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AE26" s="85"/>
      <c r="AG26" s="84"/>
    </row>
    <row r="27" spans="1:33" ht="17.5" customHeight="1" x14ac:dyDescent="0.3">
      <c r="A27" s="91"/>
      <c r="B27" s="99"/>
      <c r="C27" s="99"/>
      <c r="D27" s="99"/>
      <c r="E27" s="99"/>
      <c r="F27" s="94"/>
      <c r="G27" s="94"/>
      <c r="H27" s="94"/>
      <c r="I27" s="9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AE27" s="85"/>
      <c r="AG27" s="84"/>
    </row>
    <row r="28" spans="1:33" ht="17.5" customHeight="1" x14ac:dyDescent="0.3">
      <c r="A28" s="91"/>
      <c r="B28" s="178" t="str">
        <f>C9</f>
        <v>MSC.  NOMBRE NOMBRE APELLIDO APELLIDO</v>
      </c>
      <c r="C28" s="178"/>
      <c r="D28" s="178"/>
      <c r="E28" s="178"/>
      <c r="F28" s="178"/>
      <c r="G28" s="178"/>
      <c r="H28" s="178"/>
      <c r="I28" s="178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AE28" s="85"/>
      <c r="AG28" s="84"/>
    </row>
    <row r="29" spans="1:33" ht="17.5" customHeight="1" x14ac:dyDescent="0.3">
      <c r="A29" s="91"/>
      <c r="B29" s="169" t="s">
        <v>45</v>
      </c>
      <c r="C29" s="169"/>
      <c r="D29" s="169"/>
      <c r="E29" s="169"/>
      <c r="F29" s="169"/>
      <c r="G29" s="169"/>
      <c r="H29" s="169"/>
      <c r="I29" s="169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AE29" s="85"/>
      <c r="AG29" s="84"/>
    </row>
    <row r="30" spans="1:33" ht="17.5" customHeight="1" x14ac:dyDescent="0.3">
      <c r="A30" s="91"/>
      <c r="B30" s="99"/>
      <c r="C30" s="99"/>
      <c r="D30" s="99"/>
      <c r="E30" s="99"/>
      <c r="F30" s="94"/>
      <c r="G30" s="94"/>
      <c r="H30" s="94"/>
      <c r="I30" s="9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AE30" s="85"/>
      <c r="AG30" s="84"/>
    </row>
    <row r="31" spans="1:33" ht="17.5" customHeight="1" x14ac:dyDescent="0.3">
      <c r="A31" s="91"/>
      <c r="B31" s="99"/>
      <c r="C31" s="99"/>
      <c r="D31" s="99"/>
      <c r="E31" s="99"/>
      <c r="F31" s="94"/>
      <c r="G31" s="94"/>
      <c r="H31" s="94"/>
      <c r="I31" s="9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AE31" s="85"/>
      <c r="AG31" s="84"/>
    </row>
    <row r="32" spans="1:33" ht="17.5" customHeight="1" x14ac:dyDescent="0.3"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AE32" s="85"/>
      <c r="AG32" s="84"/>
    </row>
    <row r="33" spans="6:33" ht="17.5" customHeight="1" x14ac:dyDescent="0.3"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AE33" s="85"/>
      <c r="AG33" s="84"/>
    </row>
    <row r="34" spans="6:33" ht="17.5" customHeight="1" x14ac:dyDescent="0.3"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AE34" s="85"/>
      <c r="AG34" s="84"/>
    </row>
    <row r="35" spans="6:33" ht="17.5" customHeight="1" x14ac:dyDescent="0.3">
      <c r="W35" s="84"/>
    </row>
  </sheetData>
  <sheetProtection selectLockedCells="1"/>
  <mergeCells count="44">
    <mergeCell ref="A6:B6"/>
    <mergeCell ref="A1:I1"/>
    <mergeCell ref="A2:I2"/>
    <mergeCell ref="A3:I3"/>
    <mergeCell ref="A4:I4"/>
    <mergeCell ref="A5:I5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B14:C14"/>
    <mergeCell ref="E14:I14"/>
    <mergeCell ref="B15:C15"/>
    <mergeCell ref="E15:I15"/>
    <mergeCell ref="B16:C16"/>
    <mergeCell ref="E16:I16"/>
    <mergeCell ref="B17:C17"/>
    <mergeCell ref="E17:I17"/>
    <mergeCell ref="B18:C18"/>
    <mergeCell ref="E18:I18"/>
    <mergeCell ref="B19:C19"/>
    <mergeCell ref="E19:I19"/>
    <mergeCell ref="B29:I29"/>
    <mergeCell ref="B20:C20"/>
    <mergeCell ref="E20:I20"/>
    <mergeCell ref="A21:B21"/>
    <mergeCell ref="A22:I22"/>
    <mergeCell ref="A23:E23"/>
    <mergeCell ref="F23:I23"/>
    <mergeCell ref="B24:E24"/>
    <mergeCell ref="F24:I24"/>
    <mergeCell ref="B25:E25"/>
    <mergeCell ref="F25:I25"/>
    <mergeCell ref="B28:I28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RUBRICA</vt:lpstr>
      <vt:lpstr>ACTA</vt:lpstr>
      <vt:lpstr>OBSERVACIONES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MILTON GABRIEL DEL HIERRO MOSQUERA</cp:lastModifiedBy>
  <cp:revision/>
  <dcterms:created xsi:type="dcterms:W3CDTF">2016-03-31T16:23:18Z</dcterms:created>
  <dcterms:modified xsi:type="dcterms:W3CDTF">2025-09-12T14:33:13Z</dcterms:modified>
  <cp:category/>
  <cp:contentStatus/>
</cp:coreProperties>
</file>